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-bel-fp-01\users$\Mojgan.Nemati\Info Mailbox\Apr30\"/>
    </mc:Choice>
  </mc:AlternateContent>
  <xr:revisionPtr revIDLastSave="0" documentId="13_ncr:1_{561F76F8-5C08-4250-B0C6-DF31FD5CBF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14" r:id="rId1"/>
    <sheet name="Anna Greenberg" sheetId="16" r:id="rId2"/>
    <sheet name="C. Martineau" sheetId="1" r:id="rId3"/>
    <sheet name="L. Tweedy" sheetId="4" r:id="rId4"/>
    <sheet name="C. Ward" sheetId="9" r:id="rId5"/>
    <sheet name="T. Le" sheetId="10" r:id="rId6"/>
    <sheet name="M. Krakower" sheetId="11" r:id="rId7"/>
    <sheet name="L. Burden" sheetId="12" r:id="rId8"/>
    <sheet name="Drop Down Menu" sheetId="13" r:id="rId9"/>
  </sheets>
  <definedNames>
    <definedName name="_xlnm._FilterDatabase" localSheetId="1" hidden="1">'Anna Greenberg'!$B$16:$F$23</definedName>
    <definedName name="_xlnm._FilterDatabase" localSheetId="2" hidden="1">'C. Martineau'!$B$16:$F$39</definedName>
    <definedName name="_xlnm.Print_Area" localSheetId="1">'Anna Greenberg'!$A$1:$F$24</definedName>
    <definedName name="_xlnm.Print_Area" localSheetId="0">Summary!$A$1:$F$23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9" l="1"/>
  <c r="D23" i="16" l="1"/>
  <c r="D13" i="14" s="1"/>
  <c r="D31" i="4" l="1"/>
  <c r="D25" i="4"/>
  <c r="D22" i="4"/>
  <c r="D29" i="1" l="1"/>
  <c r="D26" i="1"/>
  <c r="D24" i="1" l="1"/>
  <c r="D22" i="11" l="1"/>
  <c r="D18" i="14" s="1"/>
  <c r="D22" i="9"/>
  <c r="D16" i="14" s="1"/>
  <c r="D22" i="12" l="1"/>
  <c r="D19" i="14" s="1"/>
  <c r="D30" i="10" l="1"/>
  <c r="D17" i="14" s="1"/>
  <c r="D39" i="1" l="1"/>
  <c r="D14" i="14" s="1"/>
  <c r="D34" i="4" l="1"/>
  <c r="D15" i="14" s="1"/>
  <c r="D10" i="14" s="1"/>
</calcChain>
</file>

<file path=xl/sharedStrings.xml><?xml version="1.0" encoding="utf-8"?>
<sst xmlns="http://schemas.openxmlformats.org/spreadsheetml/2006/main" count="223" uniqueCount="50">
  <si>
    <t xml:space="preserve">
Ontario Health atHome
Board Expenses</t>
  </si>
  <si>
    <t>Purpose:</t>
  </si>
  <si>
    <t>Ontario Health atHome Posting of Travel, Meal and Hospitality Expense for Quarter 4 - Fiscal Year 2024/25</t>
  </si>
  <si>
    <t>Total of all expenses - Executives:</t>
  </si>
  <si>
    <t>Total of each individual's expenses:</t>
  </si>
  <si>
    <t>Anna Greenberg</t>
  </si>
  <si>
    <t>Interim Chief Executive Officer</t>
  </si>
  <si>
    <t>Cynthia Martineau</t>
  </si>
  <si>
    <t>Chief Executive Officer</t>
  </si>
  <si>
    <t>Lisa Tweedy</t>
  </si>
  <si>
    <t>Chief Human Resources Officer</t>
  </si>
  <si>
    <t>Cindy Ward</t>
  </si>
  <si>
    <t>Interim Chief Financial Officer</t>
  </si>
  <si>
    <t>Tini Le</t>
  </si>
  <si>
    <t>Interim Chief Quality, Safety &amp; Risk officer</t>
  </si>
  <si>
    <t>Marla Krakower</t>
  </si>
  <si>
    <t>Chief Strategy, Transformation and Engagement Officer</t>
  </si>
  <si>
    <t>Lisa Burden</t>
  </si>
  <si>
    <t>Chief Patient Services Officer</t>
  </si>
  <si>
    <t>Name:</t>
  </si>
  <si>
    <t>Title:</t>
  </si>
  <si>
    <t>Reporting Period:</t>
  </si>
  <si>
    <t>Q4 2024-25</t>
  </si>
  <si>
    <t>Date</t>
  </si>
  <si>
    <t>Amount</t>
  </si>
  <si>
    <t>Expense Category</t>
  </si>
  <si>
    <t>Description</t>
  </si>
  <si>
    <t>Nil</t>
  </si>
  <si>
    <t>Total</t>
  </si>
  <si>
    <t>Travel - Meals</t>
  </si>
  <si>
    <t>Meeting with Stakeholder</t>
  </si>
  <si>
    <t xml:space="preserve">Travel - Train </t>
  </si>
  <si>
    <t>Travel - Taxi/Public Transit</t>
  </si>
  <si>
    <t>Travel - Accommodation</t>
  </si>
  <si>
    <t>Board Meeting</t>
  </si>
  <si>
    <t>Travel - Parking</t>
  </si>
  <si>
    <t>Travel - Mileage</t>
  </si>
  <si>
    <t>Regional Internal Meeting</t>
  </si>
  <si>
    <t>Training / Conference / Forum</t>
  </si>
  <si>
    <t>Chief Quality, Safety and Risk Officer</t>
  </si>
  <si>
    <t>Site Visit</t>
  </si>
  <si>
    <t>Expense Category:</t>
  </si>
  <si>
    <t>Description:</t>
  </si>
  <si>
    <t>Travel - Vehicle Rental</t>
  </si>
  <si>
    <t>Executive Leadership Team Meeting</t>
  </si>
  <si>
    <t>Meeting with Health Service Provider</t>
  </si>
  <si>
    <t>Travel - Airfare</t>
  </si>
  <si>
    <t>Committee Meeting</t>
  </si>
  <si>
    <t>Travel - Incidentals</t>
  </si>
  <si>
    <t>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</si>
</sst>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d\-mmm\-yy;@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/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medium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indexed="64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rgb="FF000000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 style="thick">
        <color rgb="FF000000"/>
      </bottom>
      <diagonal/>
    </border>
    <border>
      <left/>
      <right style="thin">
        <color auto="1"/>
      </right>
      <top style="hair">
        <color indexed="64"/>
      </top>
      <bottom style="thick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0" fillId="3" borderId="0" xfId="0" applyFill="1"/>
    <xf numFmtId="0" fontId="6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/>
    <xf numFmtId="0" fontId="6" fillId="2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vertical="top" wrapText="1"/>
    </xf>
    <xf numFmtId="0" fontId="9" fillId="3" borderId="0" xfId="0" applyFont="1" applyFill="1"/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8" fillId="3" borderId="0" xfId="0" applyFont="1" applyFill="1"/>
    <xf numFmtId="0" fontId="2" fillId="3" borderId="0" xfId="0" applyFont="1" applyFill="1"/>
    <xf numFmtId="0" fontId="6" fillId="3" borderId="0" xfId="0" applyFont="1" applyFill="1" applyAlignment="1">
      <alignment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/>
    <xf numFmtId="164" fontId="7" fillId="3" borderId="8" xfId="1" applyFont="1" applyFill="1" applyBorder="1"/>
    <xf numFmtId="0" fontId="8" fillId="4" borderId="2" xfId="0" applyFont="1" applyFill="1" applyBorder="1" applyAlignment="1">
      <alignment horizontal="center" vertical="center"/>
    </xf>
    <xf numFmtId="164" fontId="9" fillId="3" borderId="5" xfId="1" applyFont="1" applyFill="1" applyBorder="1"/>
    <xf numFmtId="164" fontId="9" fillId="3" borderId="8" xfId="1" applyFont="1" applyFill="1" applyBorder="1"/>
    <xf numFmtId="164" fontId="9" fillId="3" borderId="24" xfId="1" applyFont="1" applyFill="1" applyBorder="1"/>
    <xf numFmtId="164" fontId="9" fillId="3" borderId="25" xfId="1" applyFont="1" applyFill="1" applyBorder="1"/>
    <xf numFmtId="0" fontId="6" fillId="2" borderId="26" xfId="0" applyFont="1" applyFill="1" applyBorder="1" applyAlignment="1">
      <alignment horizontal="center" vertical="center"/>
    </xf>
    <xf numFmtId="0" fontId="14" fillId="0" borderId="0" xfId="0" applyFont="1"/>
    <xf numFmtId="0" fontId="14" fillId="0" borderId="36" xfId="0" applyFont="1" applyBorder="1"/>
    <xf numFmtId="0" fontId="14" fillId="0" borderId="25" xfId="0" applyFont="1" applyBorder="1"/>
    <xf numFmtId="164" fontId="7" fillId="3" borderId="37" xfId="1" applyFont="1" applyFill="1" applyBorder="1"/>
    <xf numFmtId="164" fontId="7" fillId="0" borderId="38" xfId="1" applyFont="1" applyFill="1" applyBorder="1"/>
    <xf numFmtId="15" fontId="7" fillId="3" borderId="39" xfId="0" applyNumberFormat="1" applyFont="1" applyFill="1" applyBorder="1" applyAlignment="1">
      <alignment horizontal="left"/>
    </xf>
    <xf numFmtId="15" fontId="7" fillId="3" borderId="0" xfId="0" applyNumberFormat="1" applyFont="1" applyFill="1" applyAlignment="1">
      <alignment horizontal="left"/>
    </xf>
    <xf numFmtId="164" fontId="7" fillId="3" borderId="40" xfId="1" applyFont="1" applyFill="1" applyBorder="1"/>
    <xf numFmtId="164" fontId="7" fillId="3" borderId="42" xfId="1" applyFont="1" applyFill="1" applyBorder="1"/>
    <xf numFmtId="164" fontId="7" fillId="3" borderId="43" xfId="1" applyFont="1" applyFill="1" applyBorder="1"/>
    <xf numFmtId="0" fontId="7" fillId="0" borderId="38" xfId="0" applyFont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42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9" fillId="3" borderId="29" xfId="0" applyFont="1" applyFill="1" applyBorder="1" applyAlignment="1">
      <alignment horizontal="left"/>
    </xf>
    <xf numFmtId="164" fontId="9" fillId="3" borderId="29" xfId="1" applyFont="1" applyFill="1" applyBorder="1"/>
    <xf numFmtId="0" fontId="7" fillId="0" borderId="8" xfId="0" applyFont="1" applyBorder="1" applyAlignment="1">
      <alignment horizontal="left"/>
    </xf>
    <xf numFmtId="0" fontId="9" fillId="3" borderId="49" xfId="0" applyFont="1" applyFill="1" applyBorder="1" applyAlignment="1">
      <alignment horizontal="left"/>
    </xf>
    <xf numFmtId="0" fontId="12" fillId="3" borderId="50" xfId="0" applyFont="1" applyFill="1" applyBorder="1" applyAlignment="1">
      <alignment horizontal="left"/>
    </xf>
    <xf numFmtId="164" fontId="7" fillId="3" borderId="54" xfId="1" applyFont="1" applyFill="1" applyBorder="1"/>
    <xf numFmtId="0" fontId="7" fillId="0" borderId="29" xfId="0" applyFont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9" fillId="3" borderId="3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57" xfId="0" applyFont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0" fillId="0" borderId="60" xfId="0" applyBorder="1"/>
    <xf numFmtId="0" fontId="15" fillId="3" borderId="61" xfId="0" applyFont="1" applyFill="1" applyBorder="1"/>
    <xf numFmtId="0" fontId="15" fillId="3" borderId="62" xfId="0" applyFont="1" applyFill="1" applyBorder="1"/>
    <xf numFmtId="0" fontId="0" fillId="0" borderId="63" xfId="0" applyBorder="1"/>
    <xf numFmtId="0" fontId="15" fillId="3" borderId="0" xfId="0" applyFont="1" applyFill="1"/>
    <xf numFmtId="0" fontId="15" fillId="3" borderId="64" xfId="0" applyFont="1" applyFill="1" applyBorder="1"/>
    <xf numFmtId="0" fontId="15" fillId="3" borderId="63" xfId="0" applyFont="1" applyFill="1" applyBorder="1" applyAlignment="1">
      <alignment wrapText="1"/>
    </xf>
    <xf numFmtId="0" fontId="16" fillId="3" borderId="63" xfId="0" applyFont="1" applyFill="1" applyBorder="1"/>
    <xf numFmtId="0" fontId="17" fillId="3" borderId="0" xfId="0" applyFont="1" applyFill="1"/>
    <xf numFmtId="0" fontId="18" fillId="3" borderId="64" xfId="0" applyFont="1" applyFill="1" applyBorder="1" applyAlignment="1">
      <alignment horizontal="center"/>
    </xf>
    <xf numFmtId="0" fontId="16" fillId="3" borderId="63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7" fillId="3" borderId="64" xfId="0" applyFont="1" applyFill="1" applyBorder="1" applyAlignment="1">
      <alignment horizontal="left" vertical="center"/>
    </xf>
    <xf numFmtId="0" fontId="17" fillId="3" borderId="63" xfId="0" applyFont="1" applyFill="1" applyBorder="1"/>
    <xf numFmtId="0" fontId="17" fillId="3" borderId="64" xfId="0" applyFont="1" applyFill="1" applyBorder="1"/>
    <xf numFmtId="0" fontId="17" fillId="0" borderId="64" xfId="0" applyFont="1" applyBorder="1"/>
    <xf numFmtId="0" fontId="19" fillId="0" borderId="0" xfId="0" applyFont="1" applyAlignment="1">
      <alignment horizontal="center"/>
    </xf>
    <xf numFmtId="0" fontId="17" fillId="3" borderId="65" xfId="0" applyFont="1" applyFill="1" applyBorder="1"/>
    <xf numFmtId="0" fontId="17" fillId="3" borderId="66" xfId="0" applyFont="1" applyFill="1" applyBorder="1"/>
    <xf numFmtId="0" fontId="20" fillId="3" borderId="63" xfId="0" applyFont="1" applyFill="1" applyBorder="1" applyAlignment="1">
      <alignment horizontal="left" vertical="center" indent="2"/>
    </xf>
    <xf numFmtId="0" fontId="21" fillId="3" borderId="64" xfId="0" applyFont="1" applyFill="1" applyBorder="1"/>
    <xf numFmtId="0" fontId="20" fillId="3" borderId="67" xfId="0" applyFont="1" applyFill="1" applyBorder="1" applyAlignment="1">
      <alignment vertical="center"/>
    </xf>
    <xf numFmtId="0" fontId="17" fillId="3" borderId="68" xfId="0" applyFont="1" applyFill="1" applyBorder="1"/>
    <xf numFmtId="0" fontId="17" fillId="3" borderId="69" xfId="0" applyFont="1" applyFill="1" applyBorder="1"/>
    <xf numFmtId="164" fontId="7" fillId="0" borderId="70" xfId="1" applyFont="1" applyFill="1" applyBorder="1"/>
    <xf numFmtId="0" fontId="7" fillId="3" borderId="8" xfId="0" applyFont="1" applyFill="1" applyBorder="1" applyAlignment="1">
      <alignment horizontal="left"/>
    </xf>
    <xf numFmtId="0" fontId="7" fillId="3" borderId="43" xfId="0" applyFont="1" applyFill="1" applyBorder="1" applyAlignment="1">
      <alignment horizontal="left"/>
    </xf>
    <xf numFmtId="0" fontId="5" fillId="0" borderId="35" xfId="0" applyFont="1" applyBorder="1"/>
    <xf numFmtId="166" fontId="17" fillId="3" borderId="66" xfId="0" applyNumberFormat="1" applyFont="1" applyFill="1" applyBorder="1" applyAlignment="1">
      <alignment horizontal="right" vertical="top"/>
    </xf>
    <xf numFmtId="0" fontId="0" fillId="3" borderId="17" xfId="0" applyFill="1" applyBorder="1"/>
    <xf numFmtId="0" fontId="0" fillId="3" borderId="15" xfId="0" applyFill="1" applyBorder="1"/>
    <xf numFmtId="0" fontId="2" fillId="3" borderId="15" xfId="0" applyFont="1" applyFill="1" applyBorder="1"/>
    <xf numFmtId="0" fontId="0" fillId="3" borderId="16" xfId="0" applyFill="1" applyBorder="1"/>
    <xf numFmtId="0" fontId="0" fillId="3" borderId="13" xfId="0" applyFill="1" applyBorder="1"/>
    <xf numFmtId="0" fontId="0" fillId="3" borderId="18" xfId="0" applyFill="1" applyBorder="1"/>
    <xf numFmtId="0" fontId="0" fillId="3" borderId="51" xfId="0" applyFill="1" applyBorder="1"/>
    <xf numFmtId="0" fontId="0" fillId="3" borderId="52" xfId="0" applyFill="1" applyBorder="1"/>
    <xf numFmtId="0" fontId="0" fillId="3" borderId="22" xfId="0" applyFill="1" applyBorder="1"/>
    <xf numFmtId="44" fontId="0" fillId="3" borderId="22" xfId="0" applyNumberFormat="1" applyFill="1" applyBorder="1"/>
    <xf numFmtId="0" fontId="10" fillId="3" borderId="0" xfId="0" applyFont="1" applyFill="1"/>
    <xf numFmtId="0" fontId="10" fillId="6" borderId="0" xfId="0" applyFont="1" applyFill="1"/>
    <xf numFmtId="0" fontId="11" fillId="6" borderId="0" xfId="0" applyFont="1" applyFill="1"/>
    <xf numFmtId="0" fontId="12" fillId="6" borderId="0" xfId="0" applyFont="1" applyFill="1"/>
    <xf numFmtId="0" fontId="13" fillId="6" borderId="0" xfId="0" applyFont="1" applyFill="1"/>
    <xf numFmtId="0" fontId="12" fillId="6" borderId="5" xfId="0" applyFont="1" applyFill="1" applyBorder="1"/>
    <xf numFmtId="0" fontId="12" fillId="6" borderId="8" xfId="0" applyFont="1" applyFill="1" applyBorder="1"/>
    <xf numFmtId="0" fontId="0" fillId="3" borderId="58" xfId="0" applyFill="1" applyBorder="1"/>
    <xf numFmtId="0" fontId="0" fillId="3" borderId="19" xfId="0" applyFill="1" applyBorder="1"/>
    <xf numFmtId="0" fontId="0" fillId="3" borderId="59" xfId="0" applyFill="1" applyBorder="1"/>
    <xf numFmtId="0" fontId="10" fillId="3" borderId="16" xfId="0" applyFont="1" applyFill="1" applyBorder="1"/>
    <xf numFmtId="0" fontId="10" fillId="3" borderId="14" xfId="0" applyFont="1" applyFill="1" applyBorder="1"/>
    <xf numFmtId="0" fontId="10" fillId="3" borderId="15" xfId="0" applyFont="1" applyFill="1" applyBorder="1"/>
    <xf numFmtId="0" fontId="13" fillId="3" borderId="15" xfId="0" applyFont="1" applyFill="1" applyBorder="1"/>
    <xf numFmtId="0" fontId="7" fillId="3" borderId="53" xfId="0" applyFont="1" applyFill="1" applyBorder="1" applyAlignment="1">
      <alignment horizontal="left"/>
    </xf>
    <xf numFmtId="164" fontId="7" fillId="3" borderId="46" xfId="0" applyNumberFormat="1" applyFont="1" applyFill="1" applyBorder="1"/>
    <xf numFmtId="0" fontId="7" fillId="3" borderId="47" xfId="0" applyFont="1" applyFill="1" applyBorder="1" applyAlignment="1">
      <alignment horizontal="left"/>
    </xf>
    <xf numFmtId="0" fontId="7" fillId="3" borderId="56" xfId="0" applyFont="1" applyFill="1" applyBorder="1" applyAlignment="1">
      <alignment horizontal="left"/>
    </xf>
    <xf numFmtId="0" fontId="0" fillId="3" borderId="23" xfId="0" applyFill="1" applyBorder="1"/>
    <xf numFmtId="0" fontId="0" fillId="3" borderId="20" xfId="0" applyFill="1" applyBorder="1"/>
    <xf numFmtId="0" fontId="0" fillId="3" borderId="71" xfId="0" applyFill="1" applyBorder="1"/>
    <xf numFmtId="0" fontId="0" fillId="3" borderId="72" xfId="0" applyFill="1" applyBorder="1"/>
    <xf numFmtId="0" fontId="7" fillId="3" borderId="48" xfId="0" applyFont="1" applyFill="1" applyBorder="1" applyAlignment="1">
      <alignment horizontal="left"/>
    </xf>
    <xf numFmtId="0" fontId="0" fillId="3" borderId="21" xfId="0" applyFill="1" applyBorder="1"/>
    <xf numFmtId="164" fontId="7" fillId="3" borderId="73" xfId="1" applyFont="1" applyFill="1" applyBorder="1"/>
    <xf numFmtId="0" fontId="11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164" fontId="7" fillId="0" borderId="74" xfId="1" applyFont="1" applyFill="1" applyBorder="1"/>
    <xf numFmtId="164" fontId="7" fillId="0" borderId="6" xfId="1" applyFont="1" applyFill="1" applyBorder="1" applyAlignment="1">
      <alignment horizontal="left"/>
    </xf>
    <xf numFmtId="164" fontId="7" fillId="0" borderId="9" xfId="1" applyFont="1" applyFill="1" applyBorder="1" applyAlignment="1">
      <alignment horizontal="left"/>
    </xf>
    <xf numFmtId="164" fontId="7" fillId="0" borderId="75" xfId="1" applyFont="1" applyFill="1" applyBorder="1" applyAlignment="1">
      <alignment horizontal="left"/>
    </xf>
    <xf numFmtId="166" fontId="16" fillId="5" borderId="68" xfId="0" applyNumberFormat="1" applyFont="1" applyFill="1" applyBorder="1"/>
    <xf numFmtId="0" fontId="16" fillId="3" borderId="63" xfId="0" applyFont="1" applyFill="1" applyBorder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0" fontId="16" fillId="3" borderId="64" xfId="0" applyFont="1" applyFill="1" applyBorder="1" applyAlignment="1">
      <alignment horizontal="center" wrapText="1"/>
    </xf>
    <xf numFmtId="0" fontId="17" fillId="3" borderId="63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/>
    </xf>
    <xf numFmtId="0" fontId="17" fillId="3" borderId="64" xfId="0" applyFont="1" applyFill="1" applyBorder="1" applyAlignment="1">
      <alignment horizontal="left" vertical="center"/>
    </xf>
    <xf numFmtId="0" fontId="17" fillId="3" borderId="63" xfId="0" applyFont="1" applyFill="1" applyBorder="1" applyAlignment="1">
      <alignment horizontal="left" vertical="center"/>
    </xf>
    <xf numFmtId="15" fontId="6" fillId="0" borderId="38" xfId="0" applyNumberFormat="1" applyFont="1" applyBorder="1" applyAlignment="1">
      <alignment horizontal="left"/>
    </xf>
    <xf numFmtId="15" fontId="7" fillId="0" borderId="75" xfId="0" applyNumberFormat="1" applyFont="1" applyBorder="1" applyAlignment="1">
      <alignment horizontal="left"/>
    </xf>
    <xf numFmtId="15" fontId="7" fillId="0" borderId="79" xfId="0" applyNumberFormat="1" applyFont="1" applyBorder="1" applyAlignment="1">
      <alignment horizontal="left"/>
    </xf>
    <xf numFmtId="15" fontId="7" fillId="0" borderId="80" xfId="0" applyNumberFormat="1" applyFont="1" applyBorder="1" applyAlignment="1">
      <alignment horizontal="left"/>
    </xf>
    <xf numFmtId="15" fontId="7" fillId="0" borderId="81" xfId="0" applyNumberFormat="1" applyFont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5" fontId="7" fillId="0" borderId="39" xfId="0" applyNumberFormat="1" applyFont="1" applyBorder="1" applyAlignment="1">
      <alignment horizontal="left"/>
    </xf>
    <xf numFmtId="15" fontId="7" fillId="0" borderId="78" xfId="0" applyNumberFormat="1" applyFont="1" applyBorder="1" applyAlignment="1">
      <alignment horizontal="left"/>
    </xf>
    <xf numFmtId="15" fontId="7" fillId="0" borderId="8" xfId="0" applyNumberFormat="1" applyFont="1" applyBorder="1" applyAlignment="1">
      <alignment horizontal="left"/>
    </xf>
    <xf numFmtId="15" fontId="7" fillId="0" borderId="36" xfId="0" applyNumberFormat="1" applyFont="1" applyBorder="1" applyAlignment="1">
      <alignment horizontal="left"/>
    </xf>
    <xf numFmtId="15" fontId="7" fillId="0" borderId="29" xfId="0" applyNumberFormat="1" applyFont="1" applyBorder="1" applyAlignment="1">
      <alignment horizontal="left"/>
    </xf>
    <xf numFmtId="15" fontId="7" fillId="0" borderId="12" xfId="0" applyNumberFormat="1" applyFont="1" applyBorder="1" applyAlignment="1">
      <alignment horizontal="left"/>
    </xf>
    <xf numFmtId="15" fontId="7" fillId="0" borderId="77" xfId="0" applyNumberFormat="1" applyFont="1" applyBorder="1" applyAlignment="1">
      <alignment horizontal="left"/>
    </xf>
    <xf numFmtId="15" fontId="7" fillId="0" borderId="76" xfId="0" applyNumberFormat="1" applyFont="1" applyBorder="1" applyAlignment="1">
      <alignment horizontal="left"/>
    </xf>
    <xf numFmtId="15" fontId="7" fillId="0" borderId="35" xfId="0" applyNumberFormat="1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8" fillId="4" borderId="2" xfId="0" applyFont="1" applyFill="1" applyBorder="1" applyAlignment="1">
      <alignment horizontal="center" vertical="center"/>
    </xf>
    <xf numFmtId="15" fontId="9" fillId="3" borderId="9" xfId="0" applyNumberFormat="1" applyFon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8" fillId="3" borderId="25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/>
    </xf>
    <xf numFmtId="15" fontId="9" fillId="3" borderId="10" xfId="0" applyNumberFormat="1" applyFont="1" applyFill="1" applyBorder="1" applyAlignment="1">
      <alignment horizontal="left"/>
    </xf>
    <xf numFmtId="15" fontId="9" fillId="3" borderId="5" xfId="0" applyNumberFormat="1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15" fontId="7" fillId="3" borderId="9" xfId="0" applyNumberFormat="1" applyFont="1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6" fillId="3" borderId="54" xfId="0" applyFont="1" applyFill="1" applyBorder="1" applyAlignment="1">
      <alignment horizontal="left"/>
    </xf>
    <xf numFmtId="0" fontId="6" fillId="3" borderId="55" xfId="0" applyFont="1" applyFill="1" applyBorder="1" applyAlignment="1">
      <alignment horizontal="left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/>
    <xf numFmtId="0" fontId="6" fillId="2" borderId="26" xfId="0" applyFont="1" applyFill="1" applyBorder="1" applyAlignment="1">
      <alignment horizontal="center" vertical="center"/>
    </xf>
    <xf numFmtId="15" fontId="7" fillId="3" borderId="27" xfId="0" applyNumberFormat="1" applyFont="1" applyFill="1" applyBorder="1" applyAlignment="1">
      <alignment horizontal="left"/>
    </xf>
    <xf numFmtId="15" fontId="7" fillId="3" borderId="28" xfId="0" applyNumberFormat="1" applyFont="1" applyFill="1" applyBorder="1" applyAlignment="1">
      <alignment horizontal="left"/>
    </xf>
    <xf numFmtId="15" fontId="7" fillId="3" borderId="8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165" fontId="7" fillId="3" borderId="8" xfId="0" applyNumberFormat="1" applyFont="1" applyFill="1" applyBorder="1" applyAlignment="1">
      <alignment horizontal="left"/>
    </xf>
    <xf numFmtId="15" fontId="6" fillId="3" borderId="42" xfId="0" applyNumberFormat="1" applyFont="1" applyFill="1" applyBorder="1" applyAlignment="1">
      <alignment horizontal="left"/>
    </xf>
    <xf numFmtId="0" fontId="6" fillId="3" borderId="42" xfId="0" applyFont="1" applyFill="1" applyBorder="1" applyAlignment="1">
      <alignment horizontal="left"/>
    </xf>
    <xf numFmtId="15" fontId="7" fillId="3" borderId="43" xfId="0" applyNumberFormat="1" applyFont="1" applyFill="1" applyBorder="1" applyAlignment="1">
      <alignment horizontal="left"/>
    </xf>
    <xf numFmtId="0" fontId="7" fillId="3" borderId="43" xfId="0" applyFont="1" applyFill="1" applyBorder="1" applyAlignment="1">
      <alignment horizontal="left"/>
    </xf>
    <xf numFmtId="0" fontId="10" fillId="3" borderId="0" xfId="0" applyFont="1" applyFill="1"/>
    <xf numFmtId="0" fontId="12" fillId="6" borderId="6" xfId="0" applyFont="1" applyFill="1" applyBorder="1" applyAlignment="1">
      <alignment horizontal="left"/>
    </xf>
    <xf numFmtId="0" fontId="12" fillId="6" borderId="7" xfId="0" applyFont="1" applyFill="1" applyBorder="1" applyAlignment="1">
      <alignment horizontal="left"/>
    </xf>
    <xf numFmtId="0" fontId="12" fillId="6" borderId="0" xfId="0" applyFont="1" applyFill="1" applyAlignment="1">
      <alignment horizontal="left"/>
    </xf>
    <xf numFmtId="0" fontId="10" fillId="6" borderId="0" xfId="0" applyFont="1" applyFill="1"/>
    <xf numFmtId="0" fontId="0" fillId="3" borderId="0" xfId="0" applyFill="1"/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left"/>
    </xf>
    <xf numFmtId="0" fontId="12" fillId="6" borderId="10" xfId="0" applyFont="1" applyFill="1" applyBorder="1" applyAlignment="1">
      <alignment horizontal="left"/>
    </xf>
    <xf numFmtId="15" fontId="6" fillId="3" borderId="44" xfId="0" applyNumberFormat="1" applyFont="1" applyFill="1" applyBorder="1" applyAlignment="1">
      <alignment horizontal="left"/>
    </xf>
    <xf numFmtId="15" fontId="6" fillId="3" borderId="45" xfId="0" applyNumberFormat="1" applyFont="1" applyFill="1" applyBorder="1" applyAlignment="1">
      <alignment horizontal="left"/>
    </xf>
    <xf numFmtId="15" fontId="7" fillId="3" borderId="40" xfId="0" applyNumberFormat="1" applyFont="1" applyFill="1" applyBorder="1" applyAlignment="1">
      <alignment horizontal="left"/>
    </xf>
    <xf numFmtId="15" fontId="7" fillId="3" borderId="41" xfId="0" applyNumberFormat="1" applyFont="1" applyFill="1" applyBorder="1" applyAlignment="1">
      <alignment horizontal="left"/>
    </xf>
    <xf numFmtId="0" fontId="10" fillId="3" borderId="16" xfId="0" applyFont="1" applyFill="1" applyBorder="1"/>
    <xf numFmtId="15" fontId="7" fillId="3" borderId="33" xfId="0" applyNumberFormat="1" applyFont="1" applyFill="1" applyBorder="1" applyAlignment="1">
      <alignment horizontal="left"/>
    </xf>
    <xf numFmtId="15" fontId="7" fillId="3" borderId="11" xfId="0" applyNumberFormat="1" applyFont="1" applyFill="1" applyBorder="1" applyAlignment="1">
      <alignment horizontal="left"/>
    </xf>
    <xf numFmtId="0" fontId="11" fillId="4" borderId="32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</cellXfs>
  <cellStyles count="4">
    <cellStyle name="Comma 2" xfId="2" xr:uid="{00000000-0005-0000-0000-000000000000}"/>
    <cellStyle name="Currency" xfId="1" builtinId="4"/>
    <cellStyle name="Currency 2" xfId="3" xr:uid="{00000000-0005-0000-0000-000002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102870</xdr:rowOff>
    </xdr:to>
    <xdr:sp macro="" textlink="">
      <xdr:nvSpPr>
        <xdr:cNvPr id="2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3EB29F2D-7BC8-4644-958E-93CE6F115E8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CEFF6ACF-B1D4-4736-89E9-DEF3278D06CE}"/>
            </a:ext>
          </a:extLst>
        </xdr:cNvPr>
        <xdr:cNvSpPr>
          <a:spLocks noChangeAspect="1" noChangeArrowheads="1"/>
        </xdr:cNvSpPr>
      </xdr:nvSpPr>
      <xdr:spPr bwMode="auto">
        <a:xfrm>
          <a:off x="0" y="18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93345</xdr:colOff>
      <xdr:row>0</xdr:row>
      <xdr:rowOff>38100</xdr:rowOff>
    </xdr:from>
    <xdr:to>
      <xdr:col>2</xdr:col>
      <xdr:colOff>314325</xdr:colOff>
      <xdr:row>3</xdr:row>
      <xdr:rowOff>45720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2FCEE334-C5FD-4B14-B45A-7422452BA3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93345" y="38100"/>
          <a:ext cx="2411730" cy="579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6</xdr:row>
      <xdr:rowOff>142875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</xdr:colOff>
      <xdr:row>6</xdr:row>
      <xdr:rowOff>139700</xdr:rowOff>
    </xdr:to>
    <xdr:pic>
      <xdr:nvPicPr>
        <xdr:cNvPr id="15" name="Picture 14" descr="Ontario Health atHom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0880" cy="1233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457200</xdr:colOff>
      <xdr:row>7</xdr:row>
      <xdr:rowOff>10795</xdr:rowOff>
    </xdr:to>
    <xdr:pic>
      <xdr:nvPicPr>
        <xdr:cNvPr id="5" name="Picture 4" descr="Ontario Health atHom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7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6</xdr:col>
      <xdr:colOff>579755</xdr:colOff>
      <xdr:row>6</xdr:row>
      <xdr:rowOff>139700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7658100" cy="12338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0</xdr:colOff>
      <xdr:row>7</xdr:row>
      <xdr:rowOff>12065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642859" cy="12420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0</xdr:rowOff>
    </xdr:from>
    <xdr:to>
      <xdr:col>7</xdr:col>
      <xdr:colOff>1905</xdr:colOff>
      <xdr:row>7</xdr:row>
      <xdr:rowOff>67310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0"/>
          <a:ext cx="7330440" cy="1341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636</xdr:colOff>
      <xdr:row>7</xdr:row>
      <xdr:rowOff>45720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924800" cy="132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workbookViewId="0">
      <selection activeCell="E8" sqref="E8"/>
    </sheetView>
  </sheetViews>
  <sheetFormatPr defaultRowHeight="14.5" x14ac:dyDescent="0.35"/>
  <cols>
    <col min="1" max="1" width="18.7265625" customWidth="1"/>
    <col min="2" max="2" width="14.1796875" bestFit="1" customWidth="1"/>
    <col min="3" max="3" width="9.7265625" bestFit="1" customWidth="1"/>
    <col min="4" max="4" width="14.26953125" customWidth="1"/>
    <col min="5" max="5" width="55.453125" customWidth="1"/>
    <col min="6" max="6" width="2.54296875" customWidth="1"/>
    <col min="9" max="9" width="62" customWidth="1"/>
  </cols>
  <sheetData>
    <row r="1" spans="1:8" x14ac:dyDescent="0.35">
      <c r="A1" s="58"/>
      <c r="B1" s="59"/>
      <c r="C1" s="59"/>
      <c r="D1" s="59"/>
      <c r="E1" s="59"/>
      <c r="F1" s="60"/>
    </row>
    <row r="2" spans="1:8" x14ac:dyDescent="0.35">
      <c r="A2" s="61"/>
      <c r="B2" s="62"/>
      <c r="C2" s="62"/>
      <c r="D2" s="62"/>
      <c r="E2" s="62"/>
      <c r="F2" s="63"/>
    </row>
    <row r="3" spans="1:8" x14ac:dyDescent="0.35">
      <c r="A3" s="64"/>
      <c r="B3" s="62"/>
      <c r="C3" s="62"/>
      <c r="D3" s="62"/>
      <c r="E3" s="62"/>
      <c r="F3" s="63"/>
    </row>
    <row r="4" spans="1:8" x14ac:dyDescent="0.35">
      <c r="A4" s="131" t="s">
        <v>0</v>
      </c>
      <c r="B4" s="132"/>
      <c r="C4" s="132"/>
      <c r="D4" s="132"/>
      <c r="E4" s="132"/>
      <c r="F4" s="133"/>
    </row>
    <row r="5" spans="1:8" x14ac:dyDescent="0.35">
      <c r="A5" s="65" t="s">
        <v>1</v>
      </c>
      <c r="B5" s="66"/>
      <c r="C5" s="66"/>
      <c r="D5" s="66"/>
      <c r="E5" s="66"/>
      <c r="F5" s="67"/>
    </row>
    <row r="6" spans="1:8" x14ac:dyDescent="0.35">
      <c r="A6" s="134" t="s">
        <v>2</v>
      </c>
      <c r="B6" s="135"/>
      <c r="C6" s="135"/>
      <c r="D6" s="135"/>
      <c r="E6" s="135"/>
      <c r="F6" s="136"/>
    </row>
    <row r="7" spans="1:8" x14ac:dyDescent="0.35">
      <c r="A7" s="137"/>
      <c r="B7" s="135"/>
      <c r="C7" s="135"/>
      <c r="D7" s="135"/>
      <c r="E7" s="135"/>
      <c r="F7" s="136"/>
    </row>
    <row r="8" spans="1:8" x14ac:dyDescent="0.35">
      <c r="A8" s="68"/>
      <c r="B8" s="69"/>
      <c r="C8" s="69"/>
      <c r="D8" s="69"/>
      <c r="E8" s="69"/>
      <c r="F8" s="70"/>
    </row>
    <row r="9" spans="1:8" x14ac:dyDescent="0.35">
      <c r="A9" s="71"/>
      <c r="B9" s="66"/>
      <c r="C9" s="66"/>
      <c r="D9" s="66"/>
      <c r="E9" s="66"/>
      <c r="F9" s="72"/>
    </row>
    <row r="10" spans="1:8" ht="15" thickBot="1" x14ac:dyDescent="0.4">
      <c r="A10" s="65" t="s">
        <v>3</v>
      </c>
      <c r="B10" s="66"/>
      <c r="C10" s="66"/>
      <c r="D10" s="130">
        <f>SUM(D13:D19)</f>
        <v>3303.4199999999996</v>
      </c>
      <c r="E10" s="66"/>
      <c r="F10" s="73"/>
      <c r="H10" s="74"/>
    </row>
    <row r="11" spans="1:8" x14ac:dyDescent="0.35">
      <c r="A11" s="71"/>
      <c r="B11" s="66"/>
      <c r="C11" s="66"/>
      <c r="D11" s="66"/>
      <c r="E11" s="66"/>
      <c r="F11" s="72"/>
      <c r="H11" s="74"/>
    </row>
    <row r="12" spans="1:8" x14ac:dyDescent="0.35">
      <c r="A12" s="65" t="s">
        <v>4</v>
      </c>
      <c r="B12" s="66"/>
      <c r="C12" s="66"/>
      <c r="D12" s="66"/>
      <c r="E12" s="66"/>
      <c r="F12" s="72"/>
    </row>
    <row r="13" spans="1:8" x14ac:dyDescent="0.35">
      <c r="A13" s="75" t="s">
        <v>5</v>
      </c>
      <c r="B13" s="76"/>
      <c r="C13" s="76"/>
      <c r="D13" s="86">
        <f>'Anna Greenberg'!D23</f>
        <v>0</v>
      </c>
      <c r="E13" s="76" t="s">
        <v>6</v>
      </c>
      <c r="F13" s="72"/>
    </row>
    <row r="14" spans="1:8" x14ac:dyDescent="0.35">
      <c r="A14" s="75" t="s">
        <v>7</v>
      </c>
      <c r="B14" s="76"/>
      <c r="C14" s="76"/>
      <c r="D14" s="86">
        <f>'C. Martineau'!D39</f>
        <v>1263.1999999999998</v>
      </c>
      <c r="E14" s="76" t="s">
        <v>8</v>
      </c>
      <c r="F14" s="72"/>
    </row>
    <row r="15" spans="1:8" x14ac:dyDescent="0.35">
      <c r="A15" s="75" t="s">
        <v>9</v>
      </c>
      <c r="B15" s="76"/>
      <c r="C15" s="76"/>
      <c r="D15" s="86">
        <f>'L. Tweedy'!D34</f>
        <v>1750.7199999999998</v>
      </c>
      <c r="E15" s="76" t="s">
        <v>10</v>
      </c>
      <c r="F15" s="72"/>
    </row>
    <row r="16" spans="1:8" x14ac:dyDescent="0.35">
      <c r="A16" s="75" t="s">
        <v>11</v>
      </c>
      <c r="B16" s="76"/>
      <c r="C16" s="76"/>
      <c r="D16" s="86">
        <f>'C. Ward'!D22</f>
        <v>98.1</v>
      </c>
      <c r="E16" s="76" t="s">
        <v>12</v>
      </c>
      <c r="F16" s="72"/>
    </row>
    <row r="17" spans="1:6" x14ac:dyDescent="0.35">
      <c r="A17" s="75" t="s">
        <v>13</v>
      </c>
      <c r="B17" s="76"/>
      <c r="C17" s="76"/>
      <c r="D17" s="86">
        <f>'T. Le'!D30</f>
        <v>191.39999999999998</v>
      </c>
      <c r="E17" s="76" t="s">
        <v>14</v>
      </c>
      <c r="F17" s="72"/>
    </row>
    <row r="18" spans="1:6" x14ac:dyDescent="0.35">
      <c r="A18" s="75" t="s">
        <v>15</v>
      </c>
      <c r="B18" s="76"/>
      <c r="C18" s="76"/>
      <c r="D18" s="86">
        <f>'M. Krakower'!D22</f>
        <v>0</v>
      </c>
      <c r="E18" s="76" t="s">
        <v>16</v>
      </c>
      <c r="F18" s="72"/>
    </row>
    <row r="19" spans="1:6" x14ac:dyDescent="0.35">
      <c r="A19" s="75" t="s">
        <v>17</v>
      </c>
      <c r="B19" s="76"/>
      <c r="C19" s="76"/>
      <c r="D19" s="86">
        <f>'L. Burden'!D22</f>
        <v>0</v>
      </c>
      <c r="E19" s="76" t="s">
        <v>18</v>
      </c>
      <c r="F19" s="72"/>
    </row>
    <row r="20" spans="1:6" x14ac:dyDescent="0.35">
      <c r="A20" s="71"/>
      <c r="B20" s="66"/>
      <c r="C20" s="66"/>
      <c r="D20" s="66"/>
      <c r="E20" s="66"/>
      <c r="F20" s="72"/>
    </row>
    <row r="21" spans="1:6" x14ac:dyDescent="0.35">
      <c r="A21" s="77"/>
      <c r="B21" s="66"/>
      <c r="C21" s="66"/>
      <c r="D21" s="66"/>
      <c r="E21" s="66"/>
      <c r="F21" s="78"/>
    </row>
    <row r="22" spans="1:6" ht="15" thickBot="1" x14ac:dyDescent="0.4">
      <c r="A22" s="79"/>
      <c r="B22" s="80"/>
      <c r="C22" s="80"/>
      <c r="D22" s="80"/>
      <c r="E22" s="80"/>
      <c r="F22" s="81"/>
    </row>
  </sheetData>
  <mergeCells count="2">
    <mergeCell ref="A4:F4"/>
    <mergeCell ref="A6:F7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F23"/>
  <sheetViews>
    <sheetView showGridLines="0" zoomScaleNormal="100" workbookViewId="0">
      <selection activeCell="D28" sqref="D28"/>
    </sheetView>
  </sheetViews>
  <sheetFormatPr defaultRowHeight="14.5" x14ac:dyDescent="0.35"/>
  <cols>
    <col min="1" max="1" width="4.453125" customWidth="1"/>
    <col min="2" max="2" width="10.7265625" customWidth="1"/>
    <col min="3" max="3" width="7.26953125" customWidth="1"/>
    <col min="4" max="4" width="14.453125" customWidth="1"/>
    <col min="5" max="5" width="28.26953125" customWidth="1"/>
    <col min="6" max="6" width="38.7265625" customWidth="1"/>
  </cols>
  <sheetData>
    <row r="9" spans="2:6" ht="19.149999999999999" customHeight="1" x14ac:dyDescent="0.35">
      <c r="B9" s="5" t="s">
        <v>19</v>
      </c>
      <c r="C9" s="143" t="s">
        <v>5</v>
      </c>
      <c r="D9" s="144"/>
      <c r="E9" s="144"/>
      <c r="F9" s="6"/>
    </row>
    <row r="10" spans="2:6" ht="10.9" customHeight="1" x14ac:dyDescent="0.35">
      <c r="B10" s="5"/>
      <c r="C10" s="7"/>
      <c r="D10" s="8"/>
      <c r="E10" s="8"/>
      <c r="F10" s="6"/>
    </row>
    <row r="11" spans="2:6" ht="15.5" x14ac:dyDescent="0.35">
      <c r="B11" s="9" t="s">
        <v>20</v>
      </c>
      <c r="C11" s="6" t="s">
        <v>6</v>
      </c>
      <c r="D11" s="6"/>
      <c r="E11" s="6"/>
      <c r="F11" s="6"/>
    </row>
    <row r="12" spans="2:6" ht="15.5" x14ac:dyDescent="0.35">
      <c r="B12" s="9"/>
      <c r="C12" s="6"/>
      <c r="D12" s="6"/>
      <c r="E12" s="6"/>
      <c r="F12" s="6"/>
    </row>
    <row r="13" spans="2:6" ht="15.75" customHeight="1" x14ac:dyDescent="0.35">
      <c r="B13" s="9" t="s">
        <v>21</v>
      </c>
      <c r="C13" s="6"/>
      <c r="D13" s="145" t="s">
        <v>22</v>
      </c>
      <c r="E13" s="145"/>
      <c r="F13" s="6"/>
    </row>
    <row r="14" spans="2:6" ht="15.5" x14ac:dyDescent="0.35">
      <c r="B14" s="6"/>
      <c r="C14" s="6"/>
      <c r="D14" s="6"/>
      <c r="E14" s="6"/>
      <c r="F14" s="6"/>
    </row>
    <row r="15" spans="2:6" ht="15.5" x14ac:dyDescent="0.35">
      <c r="B15" s="6"/>
      <c r="C15" s="6"/>
      <c r="D15" s="6"/>
      <c r="E15" s="6"/>
      <c r="F15" s="6"/>
    </row>
    <row r="16" spans="2:6" s="1" customFormat="1" ht="23.25" customHeight="1" x14ac:dyDescent="0.35">
      <c r="B16" s="146" t="s">
        <v>23</v>
      </c>
      <c r="C16" s="146"/>
      <c r="D16" s="10" t="s">
        <v>24</v>
      </c>
      <c r="E16" s="54" t="s">
        <v>25</v>
      </c>
      <c r="F16" s="10" t="s">
        <v>26</v>
      </c>
    </row>
    <row r="17" spans="2:6" ht="17.649999999999999" customHeight="1" x14ac:dyDescent="0.35">
      <c r="B17" s="147" t="s">
        <v>27</v>
      </c>
      <c r="C17" s="148"/>
      <c r="D17" s="55"/>
      <c r="E17" s="55"/>
      <c r="F17" s="44"/>
    </row>
    <row r="18" spans="2:6" ht="17.649999999999999" customHeight="1" x14ac:dyDescent="0.35">
      <c r="B18" s="149"/>
      <c r="C18" s="150"/>
      <c r="D18" s="43"/>
      <c r="E18" s="43"/>
      <c r="F18" s="51"/>
    </row>
    <row r="19" spans="2:6" ht="17.649999999999999" customHeight="1" x14ac:dyDescent="0.35">
      <c r="B19" s="139"/>
      <c r="C19" s="140"/>
      <c r="D19" s="43"/>
      <c r="E19" s="43"/>
      <c r="F19" s="47"/>
    </row>
    <row r="20" spans="2:6" ht="17.649999999999999" customHeight="1" x14ac:dyDescent="0.35">
      <c r="B20" s="139"/>
      <c r="C20" s="140"/>
      <c r="D20" s="43"/>
      <c r="E20" s="43"/>
      <c r="F20" s="47"/>
    </row>
    <row r="21" spans="2:6" ht="17.649999999999999" customHeight="1" x14ac:dyDescent="0.35">
      <c r="B21" s="139"/>
      <c r="C21" s="140"/>
      <c r="D21" s="43"/>
      <c r="E21" s="43"/>
      <c r="F21" s="47"/>
    </row>
    <row r="22" spans="2:6" ht="17.649999999999999" customHeight="1" thickBot="1" x14ac:dyDescent="0.4">
      <c r="B22" s="141"/>
      <c r="C22" s="142"/>
      <c r="D22" s="43"/>
      <c r="E22" s="43"/>
      <c r="F22" s="47"/>
    </row>
    <row r="23" spans="2:6" ht="17.649999999999999" customHeight="1" thickTop="1" thickBot="1" x14ac:dyDescent="0.4">
      <c r="B23" s="138" t="s">
        <v>28</v>
      </c>
      <c r="C23" s="138"/>
      <c r="D23" s="33">
        <f>SUM(D17:D18)</f>
        <v>0</v>
      </c>
      <c r="E23" s="56"/>
      <c r="F23" s="39"/>
    </row>
  </sheetData>
  <autoFilter ref="B16:F23" xr:uid="{00000000-0009-0000-0000-000001000000}">
    <filterColumn colId="0" showButton="0"/>
    <filterColumn colId="3" showButton="0"/>
    <filterColumn colId="4" showButton="0"/>
  </autoFilter>
  <mergeCells count="10">
    <mergeCell ref="C9:E9"/>
    <mergeCell ref="D13:E13"/>
    <mergeCell ref="B16:C16"/>
    <mergeCell ref="B17:C17"/>
    <mergeCell ref="B18:C18"/>
    <mergeCell ref="B23:C23"/>
    <mergeCell ref="B19:C19"/>
    <mergeCell ref="B20:C20"/>
    <mergeCell ref="B21:C21"/>
    <mergeCell ref="B22:C22"/>
  </mergeCells>
  <dataValidations disablePrompts="1" count="1">
    <dataValidation type="list" allowBlank="1" showInputMessage="1" showErrorMessage="1" sqref="E23:F23" xr:uid="{00000000-0002-0000-01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t from the drop down list." xr:uid="{00000000-0002-0000-0100-000001000000}">
          <x14:formula1>
            <xm:f>'Drop Down Menu'!$A$3:$A$12</xm:f>
          </x14:formula1>
          <xm:sqref>E17</xm:sqref>
        </x14:dataValidation>
        <x14:dataValidation type="list" allowBlank="1" showInputMessage="1" showErrorMessage="1" prompt="Select from the drop down list._x000a_" xr:uid="{00000000-0002-0000-0100-000002000000}">
          <x14:formula1>
            <xm:f>'Drop Down Menu'!$C$3:$C$10</xm:f>
          </x14:formula1>
          <xm:sqref>F17</xm:sqref>
        </x14:dataValidation>
        <x14:dataValidation type="list" allowBlank="1" showInputMessage="1" showErrorMessage="1" prompt="Select from the list._x000a_" xr:uid="{00000000-0002-0000-0100-000003000000}">
          <x14:formula1>
            <xm:f>'Drop Down Menu'!$C$3:$C$10</xm:f>
          </x14:formula1>
          <xm:sqref>F18:F22</xm:sqref>
        </x14:dataValidation>
        <x14:dataValidation type="list" allowBlank="1" showInputMessage="1" showErrorMessage="1" prompt="Select from the list." xr:uid="{00000000-0002-0000-0100-000004000000}">
          <x14:formula1>
            <xm:f>'Drop Down Menu'!$A$3:$A$12</xm:f>
          </x14:formula1>
          <xm:sqref>E18:E22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9:F39"/>
  <sheetViews>
    <sheetView showGridLines="0" topLeftCell="A21" zoomScaleNormal="100" workbookViewId="0">
      <selection activeCell="L28" sqref="L28"/>
    </sheetView>
  </sheetViews>
  <sheetFormatPr defaultRowHeight="14.5" x14ac:dyDescent="0.35"/>
  <cols>
    <col min="1" max="1" width="4.453125" customWidth="1"/>
    <col min="2" max="2" width="10.7265625" customWidth="1"/>
    <col min="3" max="3" width="7.26953125" customWidth="1"/>
    <col min="4" max="4" width="14.453125" customWidth="1"/>
    <col min="5" max="5" width="28.26953125" customWidth="1"/>
    <col min="6" max="6" width="38.7265625" customWidth="1"/>
  </cols>
  <sheetData>
    <row r="9" spans="2:6" ht="19.149999999999999" customHeight="1" x14ac:dyDescent="0.35">
      <c r="B9" s="5" t="s">
        <v>19</v>
      </c>
      <c r="C9" s="143" t="s">
        <v>7</v>
      </c>
      <c r="D9" s="144"/>
      <c r="E9" s="144"/>
      <c r="F9" s="6"/>
    </row>
    <row r="10" spans="2:6" ht="10.9" customHeight="1" x14ac:dyDescent="0.35">
      <c r="B10" s="5"/>
      <c r="C10" s="7"/>
      <c r="D10" s="8"/>
      <c r="E10" s="8"/>
      <c r="F10" s="6"/>
    </row>
    <row r="11" spans="2:6" ht="15.5" x14ac:dyDescent="0.35">
      <c r="B11" s="9" t="s">
        <v>20</v>
      </c>
      <c r="C11" s="6" t="s">
        <v>8</v>
      </c>
      <c r="D11" s="6"/>
      <c r="E11" s="6"/>
      <c r="F11" s="6"/>
    </row>
    <row r="12" spans="2:6" ht="15.5" x14ac:dyDescent="0.35">
      <c r="B12" s="9"/>
      <c r="C12" s="6"/>
      <c r="D12" s="6"/>
      <c r="E12" s="6"/>
      <c r="F12" s="6"/>
    </row>
    <row r="13" spans="2:6" ht="15.75" customHeight="1" x14ac:dyDescent="0.35">
      <c r="B13" s="9" t="s">
        <v>21</v>
      </c>
      <c r="C13" s="6"/>
      <c r="D13" s="145" t="s">
        <v>22</v>
      </c>
      <c r="E13" s="145"/>
      <c r="F13" s="6"/>
    </row>
    <row r="14" spans="2:6" ht="15.5" x14ac:dyDescent="0.35">
      <c r="B14" s="6"/>
      <c r="C14" s="6"/>
      <c r="D14" s="6"/>
      <c r="E14" s="6"/>
      <c r="F14" s="6"/>
    </row>
    <row r="15" spans="2:6" ht="15.5" x14ac:dyDescent="0.35">
      <c r="B15" s="6"/>
      <c r="C15" s="6"/>
      <c r="D15" s="6"/>
      <c r="E15" s="6"/>
      <c r="F15" s="6"/>
    </row>
    <row r="16" spans="2:6" s="1" customFormat="1" ht="23.25" customHeight="1" x14ac:dyDescent="0.35">
      <c r="B16" s="146" t="s">
        <v>23</v>
      </c>
      <c r="C16" s="146"/>
      <c r="D16" s="10" t="s">
        <v>24</v>
      </c>
      <c r="E16" s="54" t="s">
        <v>25</v>
      </c>
      <c r="F16" s="10" t="s">
        <v>26</v>
      </c>
    </row>
    <row r="17" spans="2:6" ht="17.649999999999999" customHeight="1" x14ac:dyDescent="0.35">
      <c r="B17" s="157">
        <v>45607</v>
      </c>
      <c r="C17" s="158"/>
      <c r="D17" s="127">
        <v>12.5</v>
      </c>
      <c r="E17" s="55" t="s">
        <v>29</v>
      </c>
      <c r="F17" s="44" t="s">
        <v>30</v>
      </c>
    </row>
    <row r="18" spans="2:6" ht="17.649999999999999" customHeight="1" x14ac:dyDescent="0.35">
      <c r="B18" s="151">
        <v>45621</v>
      </c>
      <c r="C18" s="159"/>
      <c r="D18" s="128">
        <v>175.15</v>
      </c>
      <c r="E18" s="43" t="s">
        <v>31</v>
      </c>
      <c r="F18" s="51" t="s">
        <v>30</v>
      </c>
    </row>
    <row r="19" spans="2:6" ht="17.649999999999999" customHeight="1" x14ac:dyDescent="0.35">
      <c r="B19" s="151">
        <v>45624</v>
      </c>
      <c r="C19" s="159"/>
      <c r="D19" s="128">
        <v>22.5</v>
      </c>
      <c r="E19" s="43" t="s">
        <v>29</v>
      </c>
      <c r="F19" s="47" t="s">
        <v>30</v>
      </c>
    </row>
    <row r="20" spans="2:6" ht="17.649999999999999" customHeight="1" x14ac:dyDescent="0.35">
      <c r="B20" s="151">
        <v>45624</v>
      </c>
      <c r="C20" s="151"/>
      <c r="D20" s="128">
        <v>125.83</v>
      </c>
      <c r="E20" s="43" t="s">
        <v>31</v>
      </c>
      <c r="F20" s="47" t="s">
        <v>30</v>
      </c>
    </row>
    <row r="21" spans="2:6" ht="17.649999999999999" customHeight="1" x14ac:dyDescent="0.35">
      <c r="B21" s="151">
        <v>45624</v>
      </c>
      <c r="C21" s="151"/>
      <c r="D21" s="128">
        <v>12.44</v>
      </c>
      <c r="E21" s="43" t="s">
        <v>32</v>
      </c>
      <c r="F21" s="47" t="s">
        <v>30</v>
      </c>
    </row>
    <row r="22" spans="2:6" ht="17.649999999999999" customHeight="1" x14ac:dyDescent="0.35">
      <c r="B22" s="153">
        <v>45625</v>
      </c>
      <c r="C22" s="153"/>
      <c r="D22" s="128">
        <v>282.49</v>
      </c>
      <c r="E22" s="43" t="s">
        <v>33</v>
      </c>
      <c r="F22" s="47" t="s">
        <v>30</v>
      </c>
    </row>
    <row r="23" spans="2:6" ht="17.649999999999999" customHeight="1" x14ac:dyDescent="0.35">
      <c r="B23" s="153">
        <v>45625</v>
      </c>
      <c r="C23" s="153"/>
      <c r="D23" s="128">
        <v>22.5</v>
      </c>
      <c r="E23" s="43" t="s">
        <v>29</v>
      </c>
      <c r="F23" s="47" t="s">
        <v>30</v>
      </c>
    </row>
    <row r="24" spans="2:6" ht="17.649999999999999" customHeight="1" x14ac:dyDescent="0.35">
      <c r="B24" s="153">
        <v>45625</v>
      </c>
      <c r="C24" s="153"/>
      <c r="D24" s="128">
        <f>9.9+11.52+14.62</f>
        <v>36.04</v>
      </c>
      <c r="E24" s="43" t="s">
        <v>32</v>
      </c>
      <c r="F24" s="47" t="s">
        <v>30</v>
      </c>
    </row>
    <row r="25" spans="2:6" ht="17.649999999999999" customHeight="1" x14ac:dyDescent="0.35">
      <c r="B25" s="152">
        <v>45629</v>
      </c>
      <c r="C25" s="152"/>
      <c r="D25" s="128">
        <v>183.98</v>
      </c>
      <c r="E25" s="43" t="s">
        <v>33</v>
      </c>
      <c r="F25" s="47" t="s">
        <v>34</v>
      </c>
    </row>
    <row r="26" spans="2:6" ht="17.649999999999999" customHeight="1" x14ac:dyDescent="0.35">
      <c r="B26" s="151">
        <v>45629</v>
      </c>
      <c r="C26" s="151"/>
      <c r="D26" s="128">
        <f>12.5+22.5</f>
        <v>35</v>
      </c>
      <c r="E26" s="43" t="s">
        <v>29</v>
      </c>
      <c r="F26" s="47" t="s">
        <v>34</v>
      </c>
    </row>
    <row r="27" spans="2:6" ht="17.649999999999999" customHeight="1" x14ac:dyDescent="0.35">
      <c r="B27" s="151">
        <v>45629</v>
      </c>
      <c r="C27" s="151"/>
      <c r="D27" s="128">
        <v>9.25</v>
      </c>
      <c r="E27" s="43" t="s">
        <v>32</v>
      </c>
      <c r="F27" s="47" t="s">
        <v>34</v>
      </c>
    </row>
    <row r="28" spans="2:6" ht="17.649999999999999" customHeight="1" x14ac:dyDescent="0.35">
      <c r="B28" s="151">
        <v>45630</v>
      </c>
      <c r="C28" s="151"/>
      <c r="D28" s="128">
        <v>22.5</v>
      </c>
      <c r="E28" s="43" t="s">
        <v>29</v>
      </c>
      <c r="F28" s="47" t="s">
        <v>30</v>
      </c>
    </row>
    <row r="29" spans="2:6" ht="17.649999999999999" customHeight="1" x14ac:dyDescent="0.35">
      <c r="B29" s="153">
        <v>45630</v>
      </c>
      <c r="C29" s="153"/>
      <c r="D29" s="128">
        <f>7.38+9.14+7.02</f>
        <v>23.54</v>
      </c>
      <c r="E29" s="43" t="s">
        <v>32</v>
      </c>
      <c r="F29" s="47" t="s">
        <v>30</v>
      </c>
    </row>
    <row r="30" spans="2:6" ht="17.649999999999999" customHeight="1" x14ac:dyDescent="0.35">
      <c r="B30" s="154">
        <v>45635</v>
      </c>
      <c r="C30" s="155"/>
      <c r="D30" s="128">
        <v>167.13</v>
      </c>
      <c r="E30" s="43" t="s">
        <v>31</v>
      </c>
      <c r="F30" s="47" t="s">
        <v>30</v>
      </c>
    </row>
    <row r="31" spans="2:6" ht="17.649999999999999" customHeight="1" x14ac:dyDescent="0.35">
      <c r="B31" s="154">
        <v>45635</v>
      </c>
      <c r="C31" s="155"/>
      <c r="D31" s="128">
        <v>12.5</v>
      </c>
      <c r="E31" s="43" t="s">
        <v>29</v>
      </c>
      <c r="F31" s="47" t="s">
        <v>30</v>
      </c>
    </row>
    <row r="32" spans="2:6" ht="17.649999999999999" customHeight="1" x14ac:dyDescent="0.35">
      <c r="B32" s="154">
        <v>45637</v>
      </c>
      <c r="C32" s="155"/>
      <c r="D32" s="128">
        <v>12.5</v>
      </c>
      <c r="E32" s="43" t="s">
        <v>29</v>
      </c>
      <c r="F32" s="47" t="s">
        <v>30</v>
      </c>
    </row>
    <row r="33" spans="2:6" ht="17.649999999999999" customHeight="1" x14ac:dyDescent="0.35">
      <c r="B33" s="154">
        <v>45645</v>
      </c>
      <c r="C33" s="155"/>
      <c r="D33" s="128">
        <v>12.5</v>
      </c>
      <c r="E33" s="43" t="s">
        <v>29</v>
      </c>
      <c r="F33" s="47" t="s">
        <v>34</v>
      </c>
    </row>
    <row r="34" spans="2:6" ht="17.649999999999999" customHeight="1" x14ac:dyDescent="0.35">
      <c r="B34" s="153">
        <v>45629</v>
      </c>
      <c r="C34" s="153"/>
      <c r="D34" s="128">
        <v>14</v>
      </c>
      <c r="E34" s="43" t="s">
        <v>35</v>
      </c>
      <c r="F34" s="47" t="s">
        <v>34</v>
      </c>
    </row>
    <row r="35" spans="2:6" ht="17.649999999999999" customHeight="1" x14ac:dyDescent="0.35">
      <c r="B35" s="153">
        <v>45635</v>
      </c>
      <c r="C35" s="153"/>
      <c r="D35" s="128">
        <v>52.85</v>
      </c>
      <c r="E35" s="43" t="s">
        <v>36</v>
      </c>
      <c r="F35" s="47" t="s">
        <v>37</v>
      </c>
    </row>
    <row r="36" spans="2:6" ht="17.649999999999999" customHeight="1" x14ac:dyDescent="0.35">
      <c r="B36" s="152">
        <v>45637</v>
      </c>
      <c r="C36" s="152"/>
      <c r="D36" s="128">
        <v>14</v>
      </c>
      <c r="E36" s="43" t="s">
        <v>35</v>
      </c>
      <c r="F36" s="47" t="s">
        <v>30</v>
      </c>
    </row>
    <row r="37" spans="2:6" ht="17.649999999999999" customHeight="1" x14ac:dyDescent="0.35">
      <c r="B37" s="151">
        <v>45645</v>
      </c>
      <c r="C37" s="151"/>
      <c r="D37" s="129">
        <v>14</v>
      </c>
      <c r="E37" s="43" t="s">
        <v>35</v>
      </c>
      <c r="F37" s="47" t="s">
        <v>34</v>
      </c>
    </row>
    <row r="38" spans="2:6" ht="17.649999999999999" customHeight="1" thickBot="1" x14ac:dyDescent="0.4">
      <c r="B38" s="156"/>
      <c r="C38" s="156"/>
      <c r="D38" s="126"/>
      <c r="E38" s="43"/>
      <c r="F38" s="47"/>
    </row>
    <row r="39" spans="2:6" ht="17.649999999999999" customHeight="1" thickTop="1" thickBot="1" x14ac:dyDescent="0.4">
      <c r="B39" s="138" t="s">
        <v>28</v>
      </c>
      <c r="C39" s="138"/>
      <c r="D39" s="82">
        <f>SUM(D17:D37)</f>
        <v>1263.1999999999998</v>
      </c>
      <c r="E39" s="56"/>
      <c r="F39" s="39"/>
    </row>
  </sheetData>
  <autoFilter ref="B16:F39" xr:uid="{00000000-0009-0000-0000-000002000000}">
    <filterColumn colId="0" showButton="0"/>
    <filterColumn colId="3" showButton="0"/>
    <filterColumn colId="4" showButton="0"/>
  </autoFilter>
  <mergeCells count="26">
    <mergeCell ref="C9:E9"/>
    <mergeCell ref="D13:E13"/>
    <mergeCell ref="B16:C16"/>
    <mergeCell ref="B17:C17"/>
    <mergeCell ref="B20:C20"/>
    <mergeCell ref="B19:C19"/>
    <mergeCell ref="B18:C18"/>
    <mergeCell ref="B30:C30"/>
    <mergeCell ref="B31:C31"/>
    <mergeCell ref="B32:C32"/>
    <mergeCell ref="B39:C39"/>
    <mergeCell ref="B29:C29"/>
    <mergeCell ref="B37:C37"/>
    <mergeCell ref="B36:C36"/>
    <mergeCell ref="B33:C33"/>
    <mergeCell ref="B34:C34"/>
    <mergeCell ref="B35:C35"/>
    <mergeCell ref="B38:C38"/>
    <mergeCell ref="B28:C28"/>
    <mergeCell ref="B27:C27"/>
    <mergeCell ref="B25:C25"/>
    <mergeCell ref="B21:C21"/>
    <mergeCell ref="B23:C23"/>
    <mergeCell ref="B24:C24"/>
    <mergeCell ref="B22:C22"/>
    <mergeCell ref="B26:C26"/>
  </mergeCells>
  <phoneticPr fontId="3" type="noConversion"/>
  <dataValidations count="1">
    <dataValidation type="list" allowBlank="1" showInputMessage="1" showErrorMessage="1" sqref="E39:F39" xr:uid="{00000000-0002-0000-02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t from the list." xr:uid="{00000000-0002-0000-0200-000001000000}">
          <x14:formula1>
            <xm:f>'Drop Down Menu'!$A$3:$A$12</xm:f>
          </x14:formula1>
          <xm:sqref>E18:E24 E26:E33 E35:E38</xm:sqref>
        </x14:dataValidation>
        <x14:dataValidation type="list" allowBlank="1" showInputMessage="1" showErrorMessage="1" prompt="Select from the list._x000a_" xr:uid="{00000000-0002-0000-0200-000002000000}">
          <x14:formula1>
            <xm:f>'Drop Down Menu'!$C$3:$C$10</xm:f>
          </x14:formula1>
          <xm:sqref>F18:F24 F26:F33 F35:F38</xm:sqref>
        </x14:dataValidation>
        <x14:dataValidation type="list" allowBlank="1" showInputMessage="1" showErrorMessage="1" prompt="Select from the drop down list._x000a_" xr:uid="{00000000-0002-0000-0200-000003000000}">
          <x14:formula1>
            <xm:f>'Drop Down Menu'!$C$3:$C$10</xm:f>
          </x14:formula1>
          <xm:sqref>F17 F25 F34</xm:sqref>
        </x14:dataValidation>
        <x14:dataValidation type="list" allowBlank="1" showInputMessage="1" showErrorMessage="1" prompt="Select from the drop down list." xr:uid="{00000000-0002-0000-0200-000004000000}">
          <x14:formula1>
            <xm:f>'Drop Down Menu'!$A$3:$A$12</xm:f>
          </x14:formula1>
          <xm:sqref>E17 E25 E34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8:G37"/>
  <sheetViews>
    <sheetView topLeftCell="A13" workbookViewId="0">
      <selection activeCell="B24" sqref="B24:F24"/>
    </sheetView>
  </sheetViews>
  <sheetFormatPr defaultColWidth="8.7265625" defaultRowHeight="14.5" x14ac:dyDescent="0.35"/>
  <cols>
    <col min="1" max="1" width="4.453125" style="4" customWidth="1"/>
    <col min="2" max="3" width="8.7265625" style="4"/>
    <col min="4" max="4" width="12.7265625" style="4" customWidth="1"/>
    <col min="5" max="5" width="27.7265625" style="4" customWidth="1"/>
    <col min="6" max="6" width="39.26953125" style="4" customWidth="1"/>
    <col min="7" max="16384" width="8.7265625" style="4"/>
  </cols>
  <sheetData>
    <row r="8" spans="1:7" x14ac:dyDescent="0.35">
      <c r="A8" s="2"/>
      <c r="B8" s="2"/>
      <c r="C8" s="2"/>
      <c r="D8" s="2"/>
      <c r="E8" s="2"/>
      <c r="F8" s="2"/>
      <c r="G8" s="2"/>
    </row>
    <row r="9" spans="1:7" ht="15.5" x14ac:dyDescent="0.35">
      <c r="A9" s="2"/>
      <c r="B9" s="12" t="s">
        <v>19</v>
      </c>
      <c r="C9" s="160" t="s">
        <v>9</v>
      </c>
      <c r="D9" s="161"/>
      <c r="E9" s="161"/>
      <c r="F9" s="13"/>
      <c r="G9" s="2"/>
    </row>
    <row r="10" spans="1:7" ht="15.5" x14ac:dyDescent="0.35">
      <c r="A10" s="2"/>
      <c r="B10" s="12"/>
      <c r="C10" s="14"/>
      <c r="D10" s="15"/>
      <c r="E10" s="15"/>
      <c r="F10" s="13"/>
      <c r="G10" s="2"/>
    </row>
    <row r="11" spans="1:7" ht="15.5" x14ac:dyDescent="0.35">
      <c r="A11" s="2"/>
      <c r="B11" s="16" t="s">
        <v>20</v>
      </c>
      <c r="C11" s="13" t="s">
        <v>10</v>
      </c>
      <c r="D11" s="13"/>
      <c r="E11" s="13"/>
      <c r="F11" s="13"/>
      <c r="G11" s="2"/>
    </row>
    <row r="12" spans="1:7" ht="15.5" x14ac:dyDescent="0.35">
      <c r="A12" s="2"/>
      <c r="B12" s="16"/>
      <c r="C12" s="13"/>
      <c r="D12" s="13"/>
      <c r="E12" s="13"/>
      <c r="F12" s="13"/>
      <c r="G12" s="2"/>
    </row>
    <row r="13" spans="1:7" ht="15.75" customHeight="1" x14ac:dyDescent="0.35">
      <c r="A13" s="2"/>
      <c r="B13" s="16" t="s">
        <v>21</v>
      </c>
      <c r="C13" s="13"/>
      <c r="D13" s="145" t="s">
        <v>22</v>
      </c>
      <c r="E13" s="145"/>
      <c r="F13" s="13"/>
      <c r="G13" s="2"/>
    </row>
    <row r="14" spans="1:7" ht="15.5" x14ac:dyDescent="0.35">
      <c r="A14" s="2"/>
      <c r="B14" s="13"/>
      <c r="C14" s="13"/>
      <c r="D14" s="13"/>
      <c r="E14" s="13"/>
      <c r="F14" s="13"/>
      <c r="G14" s="2"/>
    </row>
    <row r="15" spans="1:7" ht="15.5" x14ac:dyDescent="0.35">
      <c r="A15" s="2"/>
      <c r="B15" s="13"/>
      <c r="C15" s="13"/>
      <c r="D15" s="13"/>
      <c r="E15" s="13"/>
      <c r="F15" s="13"/>
      <c r="G15" s="2"/>
    </row>
    <row r="16" spans="1:7" ht="23.65" customHeight="1" x14ac:dyDescent="0.35">
      <c r="A16" s="3"/>
      <c r="B16" s="162" t="s">
        <v>23</v>
      </c>
      <c r="C16" s="162"/>
      <c r="D16" s="23" t="s">
        <v>24</v>
      </c>
      <c r="E16" s="23" t="s">
        <v>25</v>
      </c>
      <c r="F16" s="23" t="s">
        <v>26</v>
      </c>
      <c r="G16" s="3"/>
    </row>
    <row r="17" spans="1:7" ht="15.5" x14ac:dyDescent="0.35">
      <c r="A17" s="2"/>
      <c r="B17" s="168">
        <v>45603</v>
      </c>
      <c r="C17" s="169"/>
      <c r="D17" s="24">
        <v>45.77</v>
      </c>
      <c r="E17" s="52" t="s">
        <v>31</v>
      </c>
      <c r="F17" s="40" t="s">
        <v>38</v>
      </c>
      <c r="G17" s="2"/>
    </row>
    <row r="18" spans="1:7" ht="15.5" x14ac:dyDescent="0.35">
      <c r="A18" s="2"/>
      <c r="B18" s="163">
        <v>45623</v>
      </c>
      <c r="C18" s="164"/>
      <c r="D18" s="46">
        <v>92.66</v>
      </c>
      <c r="E18" s="83" t="s">
        <v>31</v>
      </c>
      <c r="F18" s="45" t="s">
        <v>38</v>
      </c>
      <c r="G18" s="2"/>
    </row>
    <row r="19" spans="1:7" ht="15.5" x14ac:dyDescent="0.35">
      <c r="A19" s="2"/>
      <c r="B19" s="163">
        <v>45623</v>
      </c>
      <c r="C19" s="164"/>
      <c r="D19" s="46">
        <v>489.9</v>
      </c>
      <c r="E19" s="83" t="s">
        <v>33</v>
      </c>
      <c r="F19" s="45" t="s">
        <v>38</v>
      </c>
      <c r="G19" s="2"/>
    </row>
    <row r="20" spans="1:7" ht="15.5" x14ac:dyDescent="0.35">
      <c r="A20" s="2"/>
      <c r="B20" s="163">
        <v>45623</v>
      </c>
      <c r="C20" s="164"/>
      <c r="D20" s="46">
        <v>22.5</v>
      </c>
      <c r="E20" s="83" t="s">
        <v>29</v>
      </c>
      <c r="F20" s="45" t="s">
        <v>38</v>
      </c>
      <c r="G20" s="2"/>
    </row>
    <row r="21" spans="1:7" ht="15.5" x14ac:dyDescent="0.35">
      <c r="A21" s="2"/>
      <c r="B21" s="163">
        <v>45623</v>
      </c>
      <c r="C21" s="164"/>
      <c r="D21" s="25">
        <v>20</v>
      </c>
      <c r="E21" s="83" t="s">
        <v>32</v>
      </c>
      <c r="F21" s="57" t="s">
        <v>38</v>
      </c>
      <c r="G21" s="2"/>
    </row>
    <row r="22" spans="1:7" ht="15.5" x14ac:dyDescent="0.35">
      <c r="A22" s="2"/>
      <c r="B22" s="163">
        <v>45629</v>
      </c>
      <c r="C22" s="164"/>
      <c r="D22" s="25">
        <f>114.13+35.03</f>
        <v>149.16</v>
      </c>
      <c r="E22" s="83" t="s">
        <v>31</v>
      </c>
      <c r="F22" s="57" t="s">
        <v>34</v>
      </c>
      <c r="G22" s="2"/>
    </row>
    <row r="23" spans="1:7" ht="15.5" x14ac:dyDescent="0.35">
      <c r="A23" s="2"/>
      <c r="B23" s="163">
        <v>45629</v>
      </c>
      <c r="C23" s="164"/>
      <c r="D23" s="25">
        <v>10</v>
      </c>
      <c r="E23" s="83" t="s">
        <v>32</v>
      </c>
      <c r="F23" s="57" t="s">
        <v>34</v>
      </c>
      <c r="G23" s="2"/>
    </row>
    <row r="24" spans="1:7" ht="15.5" x14ac:dyDescent="0.35">
      <c r="A24" s="2"/>
      <c r="B24" s="163">
        <v>45645</v>
      </c>
      <c r="C24" s="164"/>
      <c r="D24" s="25">
        <v>181.93</v>
      </c>
      <c r="E24" s="83" t="s">
        <v>31</v>
      </c>
      <c r="F24" s="57" t="s">
        <v>34</v>
      </c>
      <c r="G24" s="2"/>
    </row>
    <row r="25" spans="1:7" ht="15.5" x14ac:dyDescent="0.35">
      <c r="A25" s="2"/>
      <c r="B25" s="163">
        <v>45677</v>
      </c>
      <c r="C25" s="164"/>
      <c r="D25" s="25">
        <f>132.21+23.73</f>
        <v>155.94</v>
      </c>
      <c r="E25" s="83" t="s">
        <v>31</v>
      </c>
      <c r="F25" s="57" t="s">
        <v>38</v>
      </c>
      <c r="G25" s="2"/>
    </row>
    <row r="26" spans="1:7" ht="15.5" x14ac:dyDescent="0.35">
      <c r="A26" s="2"/>
      <c r="B26" s="163">
        <v>45677</v>
      </c>
      <c r="C26" s="164"/>
      <c r="D26" s="25">
        <v>349.76</v>
      </c>
      <c r="E26" s="83" t="s">
        <v>33</v>
      </c>
      <c r="F26" s="57" t="s">
        <v>38</v>
      </c>
      <c r="G26" s="2"/>
    </row>
    <row r="27" spans="1:7" ht="15.5" x14ac:dyDescent="0.35">
      <c r="A27" s="2"/>
      <c r="B27" s="163">
        <v>45677</v>
      </c>
      <c r="C27" s="164"/>
      <c r="D27" s="25">
        <v>22.5</v>
      </c>
      <c r="E27" s="83" t="s">
        <v>29</v>
      </c>
      <c r="F27" s="57" t="s">
        <v>38</v>
      </c>
      <c r="G27" s="2"/>
    </row>
    <row r="28" spans="1:7" ht="15.5" x14ac:dyDescent="0.35">
      <c r="A28" s="2"/>
      <c r="B28" s="163">
        <v>45678</v>
      </c>
      <c r="C28" s="164"/>
      <c r="D28" s="25">
        <v>10</v>
      </c>
      <c r="E28" s="83" t="s">
        <v>29</v>
      </c>
      <c r="F28" s="57" t="s">
        <v>38</v>
      </c>
      <c r="G28" s="2"/>
    </row>
    <row r="29" spans="1:7" ht="15.5" x14ac:dyDescent="0.35">
      <c r="A29" s="2"/>
      <c r="B29" s="163">
        <v>45678</v>
      </c>
      <c r="C29" s="164"/>
      <c r="D29" s="25">
        <v>28.25</v>
      </c>
      <c r="E29" s="83" t="s">
        <v>31</v>
      </c>
      <c r="F29" s="57" t="s">
        <v>38</v>
      </c>
      <c r="G29" s="2"/>
    </row>
    <row r="30" spans="1:7" ht="15.5" x14ac:dyDescent="0.35">
      <c r="A30" s="2"/>
      <c r="B30" s="163">
        <v>45685</v>
      </c>
      <c r="C30" s="164"/>
      <c r="D30" s="25">
        <v>128.82</v>
      </c>
      <c r="E30" s="83" t="s">
        <v>31</v>
      </c>
      <c r="F30" s="57" t="s">
        <v>34</v>
      </c>
      <c r="G30" s="2"/>
    </row>
    <row r="31" spans="1:7" ht="15.5" x14ac:dyDescent="0.35">
      <c r="A31" s="2"/>
      <c r="B31" s="163">
        <v>45677</v>
      </c>
      <c r="C31" s="167"/>
      <c r="D31" s="25">
        <f>14.14+15.93</f>
        <v>30.07</v>
      </c>
      <c r="E31" s="83" t="s">
        <v>32</v>
      </c>
      <c r="F31" s="57" t="s">
        <v>38</v>
      </c>
      <c r="G31" s="2"/>
    </row>
    <row r="32" spans="1:7" ht="15.5" x14ac:dyDescent="0.35">
      <c r="A32" s="2"/>
      <c r="B32" s="163">
        <v>45685</v>
      </c>
      <c r="C32" s="164"/>
      <c r="D32" s="25">
        <v>13.46</v>
      </c>
      <c r="E32" s="83" t="s">
        <v>32</v>
      </c>
      <c r="F32" s="57" t="s">
        <v>34</v>
      </c>
      <c r="G32" s="2"/>
    </row>
    <row r="33" spans="1:7" ht="16" thickBot="1" x14ac:dyDescent="0.4">
      <c r="A33" s="2"/>
      <c r="B33" s="166"/>
      <c r="C33" s="166"/>
      <c r="D33" s="26"/>
      <c r="E33" s="84"/>
      <c r="F33" s="53"/>
      <c r="G33" s="2"/>
    </row>
    <row r="34" spans="1:7" ht="15.5" x14ac:dyDescent="0.35">
      <c r="A34" s="2"/>
      <c r="B34" s="165" t="s">
        <v>28</v>
      </c>
      <c r="C34" s="165"/>
      <c r="D34" s="27">
        <f>SUM(D17:D33)</f>
        <v>1750.7199999999998</v>
      </c>
      <c r="E34" s="48"/>
      <c r="F34" s="48"/>
      <c r="G34" s="2"/>
    </row>
    <row r="35" spans="1:7" ht="15.5" x14ac:dyDescent="0.35">
      <c r="B35" s="11"/>
      <c r="C35" s="11"/>
      <c r="D35" s="11"/>
      <c r="E35" s="11"/>
      <c r="F35" s="11"/>
    </row>
    <row r="36" spans="1:7" ht="15.5" x14ac:dyDescent="0.35">
      <c r="B36" s="11"/>
      <c r="C36" s="11"/>
      <c r="D36" s="11"/>
      <c r="E36" s="11"/>
      <c r="F36" s="11"/>
    </row>
    <row r="37" spans="1:7" ht="15.5" x14ac:dyDescent="0.35">
      <c r="B37" s="11"/>
      <c r="C37" s="11"/>
      <c r="D37" s="11"/>
      <c r="E37" s="11"/>
      <c r="F37" s="11"/>
    </row>
  </sheetData>
  <mergeCells count="21">
    <mergeCell ref="B34:C34"/>
    <mergeCell ref="B33:C33"/>
    <mergeCell ref="B31:C31"/>
    <mergeCell ref="B17:C17"/>
    <mergeCell ref="B20:C20"/>
    <mergeCell ref="B21:C21"/>
    <mergeCell ref="B32:C32"/>
    <mergeCell ref="B19:C19"/>
    <mergeCell ref="B22:C22"/>
    <mergeCell ref="B23:C23"/>
    <mergeCell ref="B24:C24"/>
    <mergeCell ref="C9:E9"/>
    <mergeCell ref="D13:E13"/>
    <mergeCell ref="B16:C16"/>
    <mergeCell ref="B18:C18"/>
    <mergeCell ref="B30:C30"/>
    <mergeCell ref="B25:C25"/>
    <mergeCell ref="B26:C26"/>
    <mergeCell ref="B27:C27"/>
    <mergeCell ref="B28:C28"/>
    <mergeCell ref="B29:C29"/>
  </mergeCells>
  <dataValidations count="1">
    <dataValidation type="list" allowBlank="1" showInputMessage="1" showErrorMessage="1" sqref="E34:F34" xr:uid="{00000000-0002-0000-0300-000000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300-000001000000}">
          <x14:formula1>
            <xm:f>'Drop Down Menu'!$A$3:$A$12</xm:f>
          </x14:formula1>
          <xm:sqref>E17:E33</xm:sqref>
        </x14:dataValidation>
        <x14:dataValidation type="list" allowBlank="1" showInputMessage="1" showErrorMessage="1" prompt="Select from the drop down list._x000a_" xr:uid="{00000000-0002-0000-0300-000002000000}">
          <x14:formula1>
            <xm:f>'Drop Down Menu'!$C$3:$C$10</xm:f>
          </x14:formula1>
          <xm:sqref>F17:F33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9:G26"/>
  <sheetViews>
    <sheetView topLeftCell="A4" zoomScaleNormal="100" workbookViewId="0">
      <selection activeCell="D28" sqref="D28"/>
    </sheetView>
  </sheetViews>
  <sheetFormatPr defaultColWidth="8.7265625" defaultRowHeight="14.5" x14ac:dyDescent="0.35"/>
  <cols>
    <col min="1" max="1" width="4.7265625" style="4" customWidth="1"/>
    <col min="2" max="3" width="8.7265625" style="4"/>
    <col min="4" max="4" width="13.453125" style="4" customWidth="1"/>
    <col min="5" max="5" width="27.7265625" style="4" customWidth="1"/>
    <col min="6" max="6" width="39.26953125" style="4" customWidth="1"/>
    <col min="7" max="16384" width="8.7265625" style="4"/>
  </cols>
  <sheetData>
    <row r="9" spans="1:7" ht="14.65" customHeight="1" x14ac:dyDescent="0.35">
      <c r="B9" s="18" t="s">
        <v>19</v>
      </c>
      <c r="C9" s="174" t="s">
        <v>11</v>
      </c>
      <c r="D9" s="175"/>
      <c r="E9" s="175"/>
      <c r="F9" s="176"/>
    </row>
    <row r="10" spans="1:7" ht="15.5" x14ac:dyDescent="0.35">
      <c r="B10" s="18"/>
      <c r="C10" s="19"/>
      <c r="D10" s="20"/>
      <c r="E10" s="20"/>
      <c r="F10" s="11"/>
    </row>
    <row r="11" spans="1:7" ht="15.5" x14ac:dyDescent="0.35">
      <c r="B11" s="18" t="s">
        <v>20</v>
      </c>
      <c r="C11" s="174" t="s">
        <v>12</v>
      </c>
      <c r="D11" s="176"/>
      <c r="E11" s="176"/>
      <c r="F11" s="176"/>
    </row>
    <row r="12" spans="1:7" ht="15.5" x14ac:dyDescent="0.35">
      <c r="B12" s="21"/>
      <c r="C12" s="11"/>
      <c r="D12" s="11"/>
      <c r="E12" s="11"/>
      <c r="F12" s="11"/>
    </row>
    <row r="13" spans="1:7" ht="15.75" customHeight="1" x14ac:dyDescent="0.35">
      <c r="B13" s="21" t="s">
        <v>21</v>
      </c>
      <c r="C13" s="11"/>
      <c r="D13" s="145" t="s">
        <v>22</v>
      </c>
      <c r="E13" s="145"/>
      <c r="F13" s="11"/>
    </row>
    <row r="14" spans="1:7" ht="15.5" x14ac:dyDescent="0.35">
      <c r="B14" s="11"/>
      <c r="C14" s="11"/>
      <c r="D14" s="11"/>
      <c r="E14" s="11"/>
      <c r="F14" s="11"/>
      <c r="G14" s="17"/>
    </row>
    <row r="15" spans="1:7" ht="15.5" x14ac:dyDescent="0.35">
      <c r="B15" s="11"/>
      <c r="C15" s="11"/>
      <c r="D15" s="11"/>
      <c r="E15" s="11"/>
      <c r="F15" s="11"/>
    </row>
    <row r="16" spans="1:7" ht="22.9" customHeight="1" x14ac:dyDescent="0.35">
      <c r="A16" s="17"/>
      <c r="B16" s="177" t="s">
        <v>23</v>
      </c>
      <c r="C16" s="177"/>
      <c r="D16" s="28" t="s">
        <v>24</v>
      </c>
      <c r="E16" s="28" t="s">
        <v>25</v>
      </c>
      <c r="F16" s="28" t="s">
        <v>26</v>
      </c>
    </row>
    <row r="17" spans="1:6" ht="15.5" x14ac:dyDescent="0.35">
      <c r="B17" s="178">
        <v>45629</v>
      </c>
      <c r="C17" s="179"/>
      <c r="D17" s="32">
        <v>28.43</v>
      </c>
      <c r="E17" s="111" t="s">
        <v>32</v>
      </c>
      <c r="F17" s="41" t="s">
        <v>34</v>
      </c>
    </row>
    <row r="18" spans="1:6" ht="15.5" x14ac:dyDescent="0.35">
      <c r="B18" s="170">
        <v>45645</v>
      </c>
      <c r="C18" s="171"/>
      <c r="D18" s="32">
        <v>35.799999999999997</v>
      </c>
      <c r="E18" s="83" t="s">
        <v>32</v>
      </c>
      <c r="F18" s="41" t="s">
        <v>34</v>
      </c>
    </row>
    <row r="19" spans="1:6" ht="15.5" x14ac:dyDescent="0.35">
      <c r="B19" s="170">
        <v>45685</v>
      </c>
      <c r="C19" s="171"/>
      <c r="D19" s="32">
        <f>11.44+10.99+11.44</f>
        <v>33.869999999999997</v>
      </c>
      <c r="E19" s="83" t="s">
        <v>32</v>
      </c>
      <c r="F19" s="41" t="s">
        <v>34</v>
      </c>
    </row>
    <row r="20" spans="1:6" ht="15.5" x14ac:dyDescent="0.35">
      <c r="B20" s="170"/>
      <c r="C20" s="171"/>
      <c r="D20" s="121"/>
      <c r="E20" s="84"/>
      <c r="F20" s="41"/>
    </row>
    <row r="21" spans="1:6" ht="16" thickBot="1" x14ac:dyDescent="0.4">
      <c r="B21" s="34"/>
      <c r="C21" s="35"/>
      <c r="D21" s="36"/>
      <c r="E21" s="119"/>
      <c r="F21" s="41"/>
    </row>
    <row r="22" spans="1:6" ht="16" thickTop="1" x14ac:dyDescent="0.35">
      <c r="B22" s="172" t="s">
        <v>28</v>
      </c>
      <c r="C22" s="173"/>
      <c r="D22" s="50">
        <f>SUM(D17:D19)</f>
        <v>98.1</v>
      </c>
      <c r="E22" s="42"/>
      <c r="F22" s="42"/>
    </row>
    <row r="26" spans="1:6" x14ac:dyDescent="0.35">
      <c r="A26" s="120"/>
      <c r="B26" s="95"/>
      <c r="C26" s="95"/>
      <c r="D26" s="95"/>
      <c r="E26" s="95"/>
      <c r="F26" s="95"/>
    </row>
  </sheetData>
  <mergeCells count="9">
    <mergeCell ref="B18:C18"/>
    <mergeCell ref="B19:C19"/>
    <mergeCell ref="B20:C20"/>
    <mergeCell ref="B22:C22"/>
    <mergeCell ref="C9:F9"/>
    <mergeCell ref="C11:F11"/>
    <mergeCell ref="D13:E13"/>
    <mergeCell ref="B16:C16"/>
    <mergeCell ref="B17:C17"/>
  </mergeCells>
  <dataValidations count="1">
    <dataValidation type="list" allowBlank="1" showInputMessage="1" showErrorMessage="1" sqref="E22:F22" xr:uid="{00000000-0002-0000-04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400-000001000000}">
          <x14:formula1>
            <xm:f>'Drop Down Menu'!$A$3:$A$12</xm:f>
          </x14:formula1>
          <xm:sqref>E17:E21</xm:sqref>
        </x14:dataValidation>
        <x14:dataValidation type="list" allowBlank="1" showInputMessage="1" showErrorMessage="1" prompt="Select from drop down menu._x000a_" xr:uid="{00000000-0002-0000-0400-000002000000}">
          <x14:formula1>
            <xm:f>'Drop Down Menu'!$C$3:$C$10</xm:f>
          </x14:formula1>
          <xm:sqref>F17:F21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6"/>
  <sheetViews>
    <sheetView workbookViewId="0">
      <selection activeCell="D28" sqref="D28"/>
    </sheetView>
  </sheetViews>
  <sheetFormatPr defaultColWidth="8.7265625" defaultRowHeight="14.5" x14ac:dyDescent="0.35"/>
  <cols>
    <col min="1" max="1" width="4.453125" style="4" customWidth="1"/>
    <col min="2" max="3" width="8.7265625" style="4"/>
    <col min="4" max="4" width="13.7265625" style="4" customWidth="1"/>
    <col min="5" max="5" width="27.26953125" style="4" customWidth="1"/>
    <col min="6" max="6" width="39.26953125" style="4" customWidth="1"/>
    <col min="7" max="16384" width="8.7265625" style="4"/>
  </cols>
  <sheetData>
    <row r="1" spans="1:7" ht="10.15" customHeight="1" x14ac:dyDescent="0.35">
      <c r="G1" s="87"/>
    </row>
    <row r="2" spans="1:7" x14ac:dyDescent="0.35">
      <c r="G2" s="87"/>
    </row>
    <row r="3" spans="1:7" x14ac:dyDescent="0.35">
      <c r="G3" s="87"/>
    </row>
    <row r="4" spans="1:7" x14ac:dyDescent="0.35">
      <c r="G4" s="87"/>
    </row>
    <row r="5" spans="1:7" x14ac:dyDescent="0.35">
      <c r="G5" s="87"/>
    </row>
    <row r="6" spans="1:7" x14ac:dyDescent="0.35">
      <c r="G6" s="87"/>
    </row>
    <row r="7" spans="1:7" x14ac:dyDescent="0.35">
      <c r="G7" s="87"/>
    </row>
    <row r="8" spans="1:7" ht="15.5" x14ac:dyDescent="0.35">
      <c r="B8" s="11"/>
      <c r="C8" s="11"/>
      <c r="D8" s="11"/>
      <c r="E8" s="11"/>
      <c r="F8" s="11"/>
    </row>
    <row r="9" spans="1:7" ht="15.5" x14ac:dyDescent="0.35">
      <c r="B9" s="18" t="s">
        <v>19</v>
      </c>
      <c r="C9" s="174" t="s">
        <v>13</v>
      </c>
      <c r="D9" s="175"/>
      <c r="E9" s="175"/>
      <c r="F9" s="176"/>
      <c r="G9" s="88"/>
    </row>
    <row r="10" spans="1:7" ht="15.5" x14ac:dyDescent="0.35">
      <c r="B10" s="18"/>
      <c r="C10" s="19"/>
      <c r="D10" s="20"/>
      <c r="E10" s="20"/>
      <c r="F10" s="11"/>
      <c r="G10" s="88"/>
    </row>
    <row r="11" spans="1:7" ht="15.5" x14ac:dyDescent="0.35">
      <c r="B11" s="18" t="s">
        <v>20</v>
      </c>
      <c r="C11" s="174" t="s">
        <v>39</v>
      </c>
      <c r="D11" s="175"/>
      <c r="E11" s="175"/>
      <c r="F11" s="11"/>
      <c r="G11" s="88"/>
    </row>
    <row r="12" spans="1:7" ht="15.5" x14ac:dyDescent="0.35">
      <c r="B12" s="21"/>
      <c r="C12" s="11"/>
      <c r="D12" s="11"/>
      <c r="E12" s="11"/>
      <c r="F12" s="11"/>
      <c r="G12" s="88"/>
    </row>
    <row r="13" spans="1:7" ht="15.75" customHeight="1" x14ac:dyDescent="0.35">
      <c r="B13" s="21" t="s">
        <v>21</v>
      </c>
      <c r="C13" s="11"/>
      <c r="D13" s="145" t="s">
        <v>22</v>
      </c>
      <c r="E13" s="145"/>
      <c r="F13" s="49"/>
      <c r="G13" s="88"/>
    </row>
    <row r="14" spans="1:7" ht="15.5" x14ac:dyDescent="0.35">
      <c r="B14" s="11"/>
      <c r="C14" s="11"/>
      <c r="D14" s="11"/>
      <c r="E14" s="11"/>
      <c r="F14" s="11"/>
      <c r="G14" s="88"/>
    </row>
    <row r="15" spans="1:7" ht="15.5" x14ac:dyDescent="0.35">
      <c r="B15" s="11"/>
      <c r="C15" s="11"/>
      <c r="D15" s="11"/>
      <c r="E15" s="11"/>
      <c r="F15" s="11"/>
      <c r="G15" s="88"/>
    </row>
    <row r="16" spans="1:7" ht="24" customHeight="1" x14ac:dyDescent="0.35">
      <c r="A16" s="17"/>
      <c r="B16" s="146" t="s">
        <v>23</v>
      </c>
      <c r="C16" s="146"/>
      <c r="D16" s="10" t="s">
        <v>24</v>
      </c>
      <c r="E16" s="10" t="s">
        <v>25</v>
      </c>
      <c r="F16" s="10" t="s">
        <v>26</v>
      </c>
      <c r="G16" s="89"/>
    </row>
    <row r="17" spans="1:7" ht="15.5" x14ac:dyDescent="0.35">
      <c r="B17" s="180">
        <v>45566</v>
      </c>
      <c r="C17" s="181"/>
      <c r="D17" s="22">
        <v>36</v>
      </c>
      <c r="E17" s="52" t="s">
        <v>36</v>
      </c>
      <c r="F17" s="52" t="s">
        <v>40</v>
      </c>
      <c r="G17" s="88"/>
    </row>
    <row r="18" spans="1:7" ht="15.5" x14ac:dyDescent="0.35">
      <c r="B18" s="180">
        <v>45567</v>
      </c>
      <c r="C18" s="181"/>
      <c r="D18" s="22">
        <v>16</v>
      </c>
      <c r="E18" s="83" t="s">
        <v>36</v>
      </c>
      <c r="F18" s="41" t="s">
        <v>40</v>
      </c>
      <c r="G18" s="88"/>
    </row>
    <row r="19" spans="1:7" ht="15.5" x14ac:dyDescent="0.35">
      <c r="B19" s="180">
        <v>45567</v>
      </c>
      <c r="C19" s="181"/>
      <c r="D19" s="22">
        <v>10</v>
      </c>
      <c r="E19" s="83" t="s">
        <v>35</v>
      </c>
      <c r="F19" s="41" t="s">
        <v>40</v>
      </c>
      <c r="G19" s="88"/>
    </row>
    <row r="20" spans="1:7" ht="15.5" x14ac:dyDescent="0.35">
      <c r="B20" s="180">
        <v>45572</v>
      </c>
      <c r="C20" s="181"/>
      <c r="D20" s="22">
        <v>33.6</v>
      </c>
      <c r="E20" s="83" t="s">
        <v>36</v>
      </c>
      <c r="F20" s="41" t="s">
        <v>40</v>
      </c>
      <c r="G20" s="88"/>
    </row>
    <row r="21" spans="1:7" ht="15.5" x14ac:dyDescent="0.35">
      <c r="B21" s="180">
        <v>45572</v>
      </c>
      <c r="C21" s="181"/>
      <c r="D21" s="22">
        <v>22.5</v>
      </c>
      <c r="E21" s="83" t="s">
        <v>35</v>
      </c>
      <c r="F21" s="41" t="s">
        <v>40</v>
      </c>
      <c r="G21" s="88"/>
    </row>
    <row r="22" spans="1:7" ht="15.5" x14ac:dyDescent="0.35">
      <c r="B22" s="180">
        <v>45573</v>
      </c>
      <c r="C22" s="181"/>
      <c r="D22" s="22">
        <v>3.44</v>
      </c>
      <c r="E22" s="83" t="s">
        <v>36</v>
      </c>
      <c r="F22" s="41" t="s">
        <v>40</v>
      </c>
      <c r="G22" s="88"/>
    </row>
    <row r="23" spans="1:7" ht="15.5" x14ac:dyDescent="0.35">
      <c r="B23" s="180">
        <v>45580</v>
      </c>
      <c r="C23" s="181"/>
      <c r="D23" s="22">
        <v>3.44</v>
      </c>
      <c r="E23" s="83" t="s">
        <v>36</v>
      </c>
      <c r="F23" s="41" t="s">
        <v>40</v>
      </c>
      <c r="G23" s="88"/>
    </row>
    <row r="24" spans="1:7" ht="15.5" x14ac:dyDescent="0.35">
      <c r="B24" s="182">
        <v>45595</v>
      </c>
      <c r="C24" s="182"/>
      <c r="D24" s="22">
        <v>33.6</v>
      </c>
      <c r="E24" s="83" t="s">
        <v>36</v>
      </c>
      <c r="F24" s="41" t="s">
        <v>40</v>
      </c>
      <c r="G24" s="88"/>
    </row>
    <row r="25" spans="1:7" ht="15.5" x14ac:dyDescent="0.35">
      <c r="B25" s="182">
        <v>45595</v>
      </c>
      <c r="C25" s="182"/>
      <c r="D25" s="22">
        <v>22.5</v>
      </c>
      <c r="E25" s="83" t="s">
        <v>35</v>
      </c>
      <c r="F25" s="41" t="s">
        <v>40</v>
      </c>
      <c r="G25" s="88"/>
    </row>
    <row r="26" spans="1:7" ht="15.5" x14ac:dyDescent="0.35">
      <c r="B26" s="182">
        <v>45601</v>
      </c>
      <c r="C26" s="182"/>
      <c r="D26" s="22">
        <v>3.44</v>
      </c>
      <c r="E26" s="83" t="s">
        <v>36</v>
      </c>
      <c r="F26" s="41" t="s">
        <v>40</v>
      </c>
      <c r="G26" s="88"/>
    </row>
    <row r="27" spans="1:7" ht="15.5" x14ac:dyDescent="0.35">
      <c r="B27" s="182">
        <v>45608</v>
      </c>
      <c r="C27" s="182"/>
      <c r="D27" s="22">
        <v>3.44</v>
      </c>
      <c r="E27" s="83" t="s">
        <v>36</v>
      </c>
      <c r="F27" s="41" t="s">
        <v>40</v>
      </c>
      <c r="G27" s="88"/>
    </row>
    <row r="28" spans="1:7" ht="15.5" x14ac:dyDescent="0.35">
      <c r="B28" s="182">
        <v>45623</v>
      </c>
      <c r="C28" s="182"/>
      <c r="D28" s="22">
        <v>3.44</v>
      </c>
      <c r="E28" s="83" t="s">
        <v>36</v>
      </c>
      <c r="F28" s="41" t="s">
        <v>40</v>
      </c>
      <c r="G28" s="88"/>
    </row>
    <row r="29" spans="1:7" ht="16" thickBot="1" x14ac:dyDescent="0.4">
      <c r="B29" s="185"/>
      <c r="C29" s="186"/>
      <c r="D29" s="38"/>
      <c r="E29" s="41"/>
      <c r="F29" s="41"/>
      <c r="G29" s="88"/>
    </row>
    <row r="30" spans="1:7" ht="16" thickTop="1" x14ac:dyDescent="0.35">
      <c r="B30" s="183" t="s">
        <v>28</v>
      </c>
      <c r="C30" s="184"/>
      <c r="D30" s="37">
        <f>SUM(D17:D28)</f>
        <v>191.39999999999998</v>
      </c>
      <c r="E30" s="42"/>
      <c r="F30" s="42"/>
      <c r="G30" s="90"/>
    </row>
    <row r="31" spans="1:7" x14ac:dyDescent="0.35">
      <c r="A31" s="91"/>
      <c r="B31" s="92"/>
      <c r="C31" s="92"/>
      <c r="D31" s="92"/>
      <c r="E31" s="92"/>
      <c r="F31" s="92"/>
      <c r="G31" s="91"/>
    </row>
    <row r="32" spans="1:7" x14ac:dyDescent="0.35">
      <c r="A32" s="91"/>
      <c r="B32" s="91"/>
      <c r="C32" s="91"/>
      <c r="D32" s="91"/>
      <c r="E32" s="91"/>
      <c r="F32" s="91"/>
      <c r="G32" s="91"/>
    </row>
    <row r="33" spans="1:7" x14ac:dyDescent="0.35">
      <c r="A33" s="91"/>
      <c r="B33" s="91"/>
      <c r="C33" s="91"/>
      <c r="D33" s="91"/>
      <c r="E33" s="91"/>
      <c r="F33" s="91"/>
      <c r="G33" s="91"/>
    </row>
    <row r="34" spans="1:7" x14ac:dyDescent="0.35">
      <c r="A34" s="91"/>
      <c r="B34" s="91"/>
      <c r="C34" s="91"/>
      <c r="D34" s="91"/>
      <c r="E34" s="91"/>
      <c r="F34" s="91"/>
      <c r="G34" s="91"/>
    </row>
    <row r="35" spans="1:7" x14ac:dyDescent="0.35">
      <c r="A35" s="93"/>
      <c r="B35" s="91"/>
      <c r="C35" s="91"/>
      <c r="D35" s="91"/>
      <c r="E35" s="91"/>
      <c r="F35" s="91"/>
      <c r="G35" s="94"/>
    </row>
    <row r="36" spans="1:7" x14ac:dyDescent="0.35">
      <c r="B36" s="95"/>
      <c r="C36" s="95"/>
      <c r="D36" s="96"/>
      <c r="E36" s="95"/>
      <c r="F36" s="95"/>
    </row>
  </sheetData>
  <mergeCells count="18">
    <mergeCell ref="B30:C30"/>
    <mergeCell ref="B29:C29"/>
    <mergeCell ref="B26:C26"/>
    <mergeCell ref="B23:C23"/>
    <mergeCell ref="B24:C24"/>
    <mergeCell ref="B27:C27"/>
    <mergeCell ref="B28:C28"/>
    <mergeCell ref="B21:C21"/>
    <mergeCell ref="B22:C22"/>
    <mergeCell ref="B19:C19"/>
    <mergeCell ref="B20:C20"/>
    <mergeCell ref="B25:C25"/>
    <mergeCell ref="B17:C17"/>
    <mergeCell ref="B18:C18"/>
    <mergeCell ref="C9:F9"/>
    <mergeCell ref="C11:E11"/>
    <mergeCell ref="B16:C16"/>
    <mergeCell ref="D13:E13"/>
  </mergeCells>
  <printOptions horizontalCentered="1"/>
  <pageMargins left="0.23622047244094491" right="0.23622047244094491" top="0.74803149606299213" bottom="0.74803149606299213" header="0.31496062992125984" footer="0.31496062992125984"/>
  <pageSetup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 xr:uid="{00000000-0002-0000-0500-000000000000}">
          <x14:formula1>
            <xm:f>'Drop Down Menu'!$C$3:$C$10</xm:f>
          </x14:formula1>
          <xm:sqref>F17:F29</xm:sqref>
        </x14:dataValidation>
        <x14:dataValidation type="list" allowBlank="1" showInputMessage="1" showErrorMessage="1" prompt="Select from the drop down list." xr:uid="{00000000-0002-0000-0500-000001000000}">
          <x14:formula1>
            <xm:f>'Drop Down Menu'!$A$3:$A$12</xm:f>
          </x14:formula1>
          <xm:sqref>E17:E29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7"/>
  <sheetViews>
    <sheetView workbookViewId="0">
      <selection activeCell="D28" sqref="D28"/>
    </sheetView>
  </sheetViews>
  <sheetFormatPr defaultColWidth="8.7265625" defaultRowHeight="14.5" x14ac:dyDescent="0.35"/>
  <cols>
    <col min="1" max="1" width="4.453125" style="4" customWidth="1"/>
    <col min="2" max="3" width="8.7265625" style="4"/>
    <col min="4" max="4" width="10.7265625" style="4" customWidth="1"/>
    <col min="5" max="5" width="27.453125" style="4" customWidth="1"/>
    <col min="6" max="6" width="39.26953125" style="4" customWidth="1"/>
    <col min="7" max="16384" width="8.7265625" style="4"/>
  </cols>
  <sheetData>
    <row r="1" spans="1:7" x14ac:dyDescent="0.35">
      <c r="A1" s="187"/>
      <c r="B1" s="187"/>
      <c r="C1" s="97"/>
      <c r="D1" s="97"/>
      <c r="E1" s="97"/>
      <c r="F1" s="97"/>
      <c r="G1" s="118"/>
    </row>
    <row r="2" spans="1:7" x14ac:dyDescent="0.35">
      <c r="A2" s="187"/>
      <c r="B2" s="187"/>
      <c r="C2" s="97"/>
      <c r="D2" s="97"/>
      <c r="E2" s="97"/>
      <c r="F2" s="97"/>
      <c r="G2" s="93"/>
    </row>
    <row r="3" spans="1:7" x14ac:dyDescent="0.35">
      <c r="A3" s="187"/>
      <c r="B3" s="187"/>
      <c r="C3" s="97"/>
      <c r="D3" s="97"/>
      <c r="E3" s="97"/>
      <c r="F3" s="97"/>
      <c r="G3" s="93"/>
    </row>
    <row r="4" spans="1:7" x14ac:dyDescent="0.35">
      <c r="A4" s="187"/>
      <c r="B4" s="187"/>
      <c r="C4" s="97"/>
      <c r="D4" s="97"/>
      <c r="E4" s="97"/>
      <c r="F4" s="97"/>
      <c r="G4" s="93"/>
    </row>
    <row r="5" spans="1:7" x14ac:dyDescent="0.35">
      <c r="A5" s="187"/>
      <c r="B5" s="187"/>
      <c r="C5" s="97"/>
      <c r="D5" s="97"/>
      <c r="E5" s="97"/>
      <c r="F5" s="97"/>
      <c r="G5" s="93"/>
    </row>
    <row r="6" spans="1:7" x14ac:dyDescent="0.35">
      <c r="A6" s="187"/>
      <c r="B6" s="187"/>
      <c r="C6" s="97"/>
      <c r="D6" s="97"/>
      <c r="E6" s="97"/>
      <c r="F6" s="97"/>
      <c r="G6" s="93"/>
    </row>
    <row r="7" spans="1:7" x14ac:dyDescent="0.35">
      <c r="A7" s="97"/>
      <c r="B7" s="97"/>
      <c r="C7" s="97"/>
      <c r="D7" s="97"/>
      <c r="E7" s="97"/>
      <c r="F7" s="97"/>
      <c r="G7" s="93"/>
    </row>
    <row r="8" spans="1:7" x14ac:dyDescent="0.35">
      <c r="A8" s="187"/>
      <c r="B8" s="187"/>
      <c r="C8" s="98"/>
      <c r="D8" s="98"/>
      <c r="E8" s="98"/>
      <c r="F8" s="98"/>
      <c r="G8" s="93"/>
    </row>
    <row r="9" spans="1:7" ht="15.5" x14ac:dyDescent="0.35">
      <c r="A9" s="98"/>
      <c r="B9" s="99" t="s">
        <v>19</v>
      </c>
      <c r="C9" s="190" t="s">
        <v>15</v>
      </c>
      <c r="D9" s="190"/>
      <c r="E9" s="190"/>
      <c r="F9" s="100"/>
      <c r="G9" s="93"/>
    </row>
    <row r="10" spans="1:7" ht="15.5" x14ac:dyDescent="0.35">
      <c r="A10" s="191"/>
      <c r="B10" s="191"/>
      <c r="C10" s="100"/>
      <c r="D10" s="100"/>
      <c r="E10" s="100"/>
      <c r="F10" s="100"/>
      <c r="G10" s="93"/>
    </row>
    <row r="11" spans="1:7" ht="15.5" x14ac:dyDescent="0.35">
      <c r="A11" s="98"/>
      <c r="B11" s="99" t="s">
        <v>20</v>
      </c>
      <c r="C11" s="190" t="s">
        <v>16</v>
      </c>
      <c r="D11" s="190"/>
      <c r="E11" s="190"/>
      <c r="F11" s="192"/>
      <c r="G11" s="93"/>
    </row>
    <row r="12" spans="1:7" ht="15.5" x14ac:dyDescent="0.35">
      <c r="A12" s="191"/>
      <c r="B12" s="191"/>
      <c r="C12" s="100"/>
      <c r="D12" s="100"/>
      <c r="E12" s="100"/>
      <c r="F12" s="100"/>
      <c r="G12" s="93"/>
    </row>
    <row r="13" spans="1:7" ht="15.65" customHeight="1" x14ac:dyDescent="0.35">
      <c r="A13" s="98"/>
      <c r="B13" s="99" t="s">
        <v>21</v>
      </c>
      <c r="C13" s="100"/>
      <c r="D13" s="145" t="s">
        <v>22</v>
      </c>
      <c r="E13" s="145"/>
      <c r="F13" s="100"/>
      <c r="G13" s="93"/>
    </row>
    <row r="14" spans="1:7" ht="15.5" x14ac:dyDescent="0.35">
      <c r="A14" s="191"/>
      <c r="B14" s="191"/>
      <c r="C14" s="100"/>
      <c r="D14" s="100"/>
      <c r="E14" s="100"/>
      <c r="F14" s="100"/>
      <c r="G14" s="93"/>
    </row>
    <row r="15" spans="1:7" ht="15.5" x14ac:dyDescent="0.35">
      <c r="A15" s="191"/>
      <c r="B15" s="191"/>
      <c r="C15" s="100"/>
      <c r="D15" s="100"/>
      <c r="E15" s="100"/>
      <c r="F15" s="100"/>
      <c r="G15" s="93"/>
    </row>
    <row r="16" spans="1:7" ht="24.65" customHeight="1" x14ac:dyDescent="0.35">
      <c r="A16" s="101"/>
      <c r="B16" s="193" t="s">
        <v>23</v>
      </c>
      <c r="C16" s="194"/>
      <c r="D16" s="123" t="s">
        <v>24</v>
      </c>
      <c r="E16" s="122" t="s">
        <v>25</v>
      </c>
      <c r="F16" s="123" t="s">
        <v>26</v>
      </c>
      <c r="G16" s="88"/>
    </row>
    <row r="17" spans="1:7" ht="15.5" x14ac:dyDescent="0.35">
      <c r="A17" s="98"/>
      <c r="B17" s="188" t="s">
        <v>27</v>
      </c>
      <c r="C17" s="189"/>
      <c r="D17" s="102"/>
      <c r="E17" s="52"/>
      <c r="F17" s="41"/>
      <c r="G17" s="88"/>
    </row>
    <row r="18" spans="1:7" ht="15.5" x14ac:dyDescent="0.35">
      <c r="A18" s="98"/>
      <c r="B18" s="195"/>
      <c r="C18" s="196"/>
      <c r="D18" s="103"/>
      <c r="E18" s="83"/>
      <c r="F18" s="41"/>
      <c r="G18" s="88"/>
    </row>
    <row r="19" spans="1:7" ht="15.5" x14ac:dyDescent="0.35">
      <c r="A19" s="98"/>
      <c r="B19" s="195"/>
      <c r="C19" s="196"/>
      <c r="D19" s="103"/>
      <c r="E19" s="83"/>
      <c r="F19" s="41"/>
      <c r="G19" s="88"/>
    </row>
    <row r="20" spans="1:7" ht="15.5" x14ac:dyDescent="0.35">
      <c r="A20" s="98"/>
      <c r="B20" s="195"/>
      <c r="C20" s="196"/>
      <c r="D20" s="103"/>
      <c r="E20" s="83"/>
      <c r="F20" s="41"/>
      <c r="G20" s="88"/>
    </row>
    <row r="21" spans="1:7" ht="16" thickBot="1" x14ac:dyDescent="0.4">
      <c r="A21" s="98"/>
      <c r="B21" s="195"/>
      <c r="C21" s="196"/>
      <c r="D21" s="103"/>
      <c r="E21" s="41"/>
      <c r="F21" s="41"/>
      <c r="G21" s="88"/>
    </row>
    <row r="22" spans="1:7" ht="16" thickTop="1" x14ac:dyDescent="0.35">
      <c r="A22" s="98"/>
      <c r="B22" s="183" t="s">
        <v>28</v>
      </c>
      <c r="C22" s="184"/>
      <c r="D22" s="37">
        <f>SUM(D17:D21)</f>
        <v>0</v>
      </c>
      <c r="E22" s="42"/>
      <c r="F22" s="42"/>
      <c r="G22" s="88"/>
    </row>
    <row r="23" spans="1:7" x14ac:dyDescent="0.35">
      <c r="A23" s="104"/>
      <c r="B23" s="95"/>
      <c r="C23" s="95"/>
      <c r="D23" s="95"/>
      <c r="E23" s="95"/>
      <c r="F23" s="87"/>
      <c r="G23" s="106"/>
    </row>
    <row r="24" spans="1:7" x14ac:dyDescent="0.35">
      <c r="A24" s="88"/>
      <c r="B24" s="91"/>
      <c r="C24" s="91"/>
      <c r="D24" s="91"/>
      <c r="E24" s="91"/>
      <c r="F24" s="91"/>
      <c r="G24" s="93"/>
    </row>
    <row r="25" spans="1:7" x14ac:dyDescent="0.35">
      <c r="A25" s="88"/>
      <c r="B25" s="91"/>
      <c r="C25" s="91"/>
      <c r="D25" s="91"/>
      <c r="E25" s="91"/>
      <c r="F25" s="91"/>
      <c r="G25" s="93"/>
    </row>
    <row r="26" spans="1:7" x14ac:dyDescent="0.35">
      <c r="A26" s="94"/>
      <c r="B26" s="91"/>
      <c r="C26" s="91"/>
      <c r="D26" s="91"/>
      <c r="E26" s="91"/>
      <c r="F26" s="91"/>
      <c r="G26" s="93"/>
    </row>
    <row r="27" spans="1:7" x14ac:dyDescent="0.35">
      <c r="A27" s="105"/>
      <c r="B27" s="95"/>
      <c r="C27" s="95"/>
      <c r="D27" s="95"/>
      <c r="E27" s="95"/>
      <c r="F27" s="87"/>
      <c r="G27" s="106"/>
    </row>
  </sheetData>
  <mergeCells count="21">
    <mergeCell ref="B18:C18"/>
    <mergeCell ref="B19:C19"/>
    <mergeCell ref="B20:C20"/>
    <mergeCell ref="B21:C21"/>
    <mergeCell ref="B22:C22"/>
    <mergeCell ref="B17:C17"/>
    <mergeCell ref="A8:B8"/>
    <mergeCell ref="C9:E9"/>
    <mergeCell ref="A10:B10"/>
    <mergeCell ref="A12:B12"/>
    <mergeCell ref="D13:E13"/>
    <mergeCell ref="C11:F11"/>
    <mergeCell ref="A14:B14"/>
    <mergeCell ref="A15:B15"/>
    <mergeCell ref="B16:C16"/>
    <mergeCell ref="A6:B6"/>
    <mergeCell ref="A1:B1"/>
    <mergeCell ref="A2:B2"/>
    <mergeCell ref="A3:B3"/>
    <mergeCell ref="A4:B4"/>
    <mergeCell ref="A5:B5"/>
  </mergeCells>
  <printOptions horizontalCentered="1"/>
  <pageMargins left="0.23622047244094491" right="0.23622047244094491" top="0.74803149606299213" bottom="0.74803149606299213" header="0.31496062992125984" footer="0.31496062992125984"/>
  <pageSetup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600-000000000000}">
          <x14:formula1>
            <xm:f>'Drop Down Menu'!$A$3:$A$12</xm:f>
          </x14:formula1>
          <xm:sqref>E17:E21</xm:sqref>
        </x14:dataValidation>
        <x14:dataValidation type="list" allowBlank="1" showInputMessage="1" showErrorMessage="1" prompt="Select from drop down menu._x000a_" xr:uid="{00000000-0002-0000-0600-000001000000}">
          <x14:formula1>
            <xm:f>'Drop Down Menu'!$C$3:$C$10</xm:f>
          </x14:formula1>
          <xm:sqref>F17:F21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7"/>
  <sheetViews>
    <sheetView workbookViewId="0">
      <selection activeCell="D28" sqref="D28"/>
    </sheetView>
  </sheetViews>
  <sheetFormatPr defaultColWidth="8.7265625" defaultRowHeight="14.5" x14ac:dyDescent="0.35"/>
  <cols>
    <col min="1" max="1" width="4.7265625" style="4" customWidth="1"/>
    <col min="2" max="2" width="15" style="4" customWidth="1"/>
    <col min="3" max="3" width="7.26953125" style="4" customWidth="1"/>
    <col min="4" max="4" width="14.7265625" style="4" customWidth="1"/>
    <col min="5" max="5" width="27.26953125" style="4" customWidth="1"/>
    <col min="6" max="6" width="38.54296875" style="4" customWidth="1"/>
    <col min="7" max="16384" width="8.7265625" style="4"/>
  </cols>
  <sheetData>
    <row r="1" spans="1:7" x14ac:dyDescent="0.35">
      <c r="A1" s="187"/>
      <c r="B1" s="187"/>
      <c r="C1" s="97"/>
      <c r="D1" s="97"/>
      <c r="E1" s="97"/>
      <c r="F1" s="97"/>
      <c r="G1" s="97"/>
    </row>
    <row r="2" spans="1:7" x14ac:dyDescent="0.35">
      <c r="A2" s="187"/>
      <c r="B2" s="187"/>
      <c r="C2" s="97"/>
      <c r="D2" s="97"/>
      <c r="E2" s="97"/>
      <c r="F2" s="97"/>
      <c r="G2" s="97"/>
    </row>
    <row r="3" spans="1:7" x14ac:dyDescent="0.35">
      <c r="A3" s="187"/>
      <c r="B3" s="187"/>
      <c r="C3" s="97"/>
      <c r="D3" s="97"/>
      <c r="E3" s="97"/>
      <c r="F3" s="97"/>
      <c r="G3" s="97"/>
    </row>
    <row r="4" spans="1:7" x14ac:dyDescent="0.35">
      <c r="A4" s="187"/>
      <c r="B4" s="187"/>
      <c r="C4" s="97"/>
      <c r="D4" s="97"/>
      <c r="E4" s="97"/>
      <c r="F4" s="97"/>
      <c r="G4" s="97"/>
    </row>
    <row r="5" spans="1:7" x14ac:dyDescent="0.35">
      <c r="A5" s="187"/>
      <c r="B5" s="187"/>
      <c r="C5" s="97"/>
      <c r="D5" s="97"/>
      <c r="E5" s="97"/>
      <c r="F5" s="97"/>
      <c r="G5" s="97"/>
    </row>
    <row r="6" spans="1:7" x14ac:dyDescent="0.35">
      <c r="A6" s="187"/>
      <c r="B6" s="187"/>
      <c r="C6" s="97"/>
      <c r="D6" s="97"/>
      <c r="E6" s="97"/>
      <c r="F6" s="97"/>
      <c r="G6" s="97"/>
    </row>
    <row r="7" spans="1:7" x14ac:dyDescent="0.35">
      <c r="A7" s="201"/>
      <c r="B7" s="201"/>
      <c r="C7" s="107"/>
      <c r="D7" s="107"/>
      <c r="E7" s="107"/>
      <c r="F7" s="107"/>
      <c r="G7" s="107"/>
    </row>
    <row r="8" spans="1:7" x14ac:dyDescent="0.35">
      <c r="A8" s="191"/>
      <c r="B8" s="191"/>
      <c r="C8" s="98"/>
      <c r="D8" s="98"/>
      <c r="E8" s="98"/>
      <c r="F8" s="98"/>
      <c r="G8" s="108"/>
    </row>
    <row r="9" spans="1:7" ht="15.5" x14ac:dyDescent="0.35">
      <c r="A9" s="98"/>
      <c r="B9" s="99" t="s">
        <v>19</v>
      </c>
      <c r="C9" s="190" t="s">
        <v>17</v>
      </c>
      <c r="D9" s="190"/>
      <c r="E9" s="190"/>
      <c r="F9" s="100"/>
      <c r="G9" s="109"/>
    </row>
    <row r="10" spans="1:7" ht="15.5" x14ac:dyDescent="0.35">
      <c r="A10" s="191"/>
      <c r="B10" s="191"/>
      <c r="C10" s="100"/>
      <c r="D10" s="100"/>
      <c r="E10" s="100"/>
      <c r="F10" s="100"/>
      <c r="G10" s="109"/>
    </row>
    <row r="11" spans="1:7" ht="15.5" x14ac:dyDescent="0.35">
      <c r="A11" s="98"/>
      <c r="B11" s="99" t="s">
        <v>20</v>
      </c>
      <c r="C11" s="190" t="s">
        <v>18</v>
      </c>
      <c r="D11" s="190"/>
      <c r="E11" s="190"/>
      <c r="F11" s="100"/>
      <c r="G11" s="109"/>
    </row>
    <row r="12" spans="1:7" ht="15.5" x14ac:dyDescent="0.35">
      <c r="A12" s="191"/>
      <c r="B12" s="191"/>
      <c r="C12" s="100"/>
      <c r="D12" s="100"/>
      <c r="E12" s="100"/>
      <c r="F12" s="100"/>
      <c r="G12" s="109"/>
    </row>
    <row r="13" spans="1:7" ht="15.65" customHeight="1" x14ac:dyDescent="0.35">
      <c r="A13" s="98"/>
      <c r="B13" s="99" t="s">
        <v>21</v>
      </c>
      <c r="C13" s="100"/>
      <c r="D13" s="145" t="s">
        <v>22</v>
      </c>
      <c r="E13" s="145"/>
      <c r="F13" s="100"/>
      <c r="G13" s="109"/>
    </row>
    <row r="14" spans="1:7" ht="15.5" x14ac:dyDescent="0.35">
      <c r="A14" s="191"/>
      <c r="B14" s="191"/>
      <c r="C14" s="100"/>
      <c r="D14" s="100"/>
      <c r="E14" s="100"/>
      <c r="F14" s="100"/>
      <c r="G14" s="109"/>
    </row>
    <row r="15" spans="1:7" ht="15.5" x14ac:dyDescent="0.35">
      <c r="A15" s="191"/>
      <c r="B15" s="191"/>
      <c r="C15" s="100"/>
      <c r="D15" s="100"/>
      <c r="E15" s="100"/>
      <c r="F15" s="100"/>
      <c r="G15" s="109"/>
    </row>
    <row r="16" spans="1:7" ht="24" customHeight="1" x14ac:dyDescent="0.35">
      <c r="A16" s="101"/>
      <c r="B16" s="204" t="s">
        <v>23</v>
      </c>
      <c r="C16" s="205"/>
      <c r="D16" s="124" t="s">
        <v>24</v>
      </c>
      <c r="E16" s="125" t="s">
        <v>25</v>
      </c>
      <c r="F16" s="124" t="s">
        <v>26</v>
      </c>
      <c r="G16" s="110"/>
    </row>
    <row r="17" spans="1:7" ht="15.65" customHeight="1" x14ac:dyDescent="0.35">
      <c r="A17" s="98"/>
      <c r="B17" s="202" t="s">
        <v>27</v>
      </c>
      <c r="C17" s="203"/>
      <c r="D17" s="111"/>
      <c r="E17" s="111"/>
      <c r="F17" s="41"/>
      <c r="G17" s="109"/>
    </row>
    <row r="18" spans="1:7" ht="15.65" customHeight="1" x14ac:dyDescent="0.35">
      <c r="A18" s="98"/>
      <c r="B18" s="202"/>
      <c r="C18" s="203"/>
      <c r="D18" s="83"/>
      <c r="E18" s="83"/>
      <c r="F18" s="41"/>
      <c r="G18" s="109"/>
    </row>
    <row r="19" spans="1:7" ht="15.65" customHeight="1" x14ac:dyDescent="0.35">
      <c r="A19" s="98"/>
      <c r="B19" s="202"/>
      <c r="C19" s="203"/>
      <c r="D19" s="83"/>
      <c r="E19" s="83"/>
      <c r="F19" s="41"/>
      <c r="G19" s="109"/>
    </row>
    <row r="20" spans="1:7" ht="15.65" customHeight="1" x14ac:dyDescent="0.35">
      <c r="A20" s="98"/>
      <c r="B20" s="202"/>
      <c r="C20" s="203"/>
      <c r="D20" s="83"/>
      <c r="E20" s="83"/>
      <c r="F20" s="41"/>
      <c r="G20" s="109"/>
    </row>
    <row r="21" spans="1:7" ht="16" thickBot="1" x14ac:dyDescent="0.4">
      <c r="A21" s="98"/>
      <c r="B21" s="199"/>
      <c r="C21" s="200"/>
      <c r="D21" s="41"/>
      <c r="E21" s="41"/>
      <c r="F21" s="41"/>
      <c r="G21" s="97"/>
    </row>
    <row r="22" spans="1:7" ht="16.5" thickTop="1" thickBot="1" x14ac:dyDescent="0.4">
      <c r="B22" s="197" t="s">
        <v>28</v>
      </c>
      <c r="C22" s="198"/>
      <c r="D22" s="112">
        <f>SUM(D17:D20)</f>
        <v>0</v>
      </c>
      <c r="E22" s="113"/>
      <c r="F22" s="114"/>
      <c r="G22" s="115"/>
    </row>
    <row r="23" spans="1:7" ht="15" thickBot="1" x14ac:dyDescent="0.4">
      <c r="A23" s="91"/>
      <c r="B23" s="92"/>
      <c r="C23" s="92"/>
      <c r="D23" s="92"/>
      <c r="E23" s="92"/>
      <c r="F23" s="92"/>
      <c r="G23" s="115"/>
    </row>
    <row r="24" spans="1:7" ht="15" thickBot="1" x14ac:dyDescent="0.4">
      <c r="A24" s="91"/>
      <c r="B24" s="91"/>
      <c r="C24" s="91"/>
      <c r="D24" s="91"/>
      <c r="E24" s="91"/>
      <c r="F24" s="91"/>
      <c r="G24" s="115"/>
    </row>
    <row r="25" spans="1:7" ht="15" thickBot="1" x14ac:dyDescent="0.4">
      <c r="A25" s="91"/>
      <c r="B25" s="91"/>
      <c r="C25" s="91"/>
      <c r="D25" s="91"/>
      <c r="E25" s="91"/>
      <c r="F25" s="91"/>
      <c r="G25" s="115"/>
    </row>
    <row r="26" spans="1:7" x14ac:dyDescent="0.35">
      <c r="A26" s="91"/>
      <c r="B26" s="91"/>
      <c r="C26" s="91"/>
      <c r="D26" s="91"/>
      <c r="E26" s="91"/>
      <c r="F26" s="91"/>
      <c r="G26" s="117"/>
    </row>
    <row r="27" spans="1:7" x14ac:dyDescent="0.35">
      <c r="A27" s="105"/>
      <c r="B27" s="116"/>
      <c r="C27" s="116"/>
      <c r="D27" s="116"/>
      <c r="E27" s="116"/>
      <c r="F27" s="106"/>
    </row>
  </sheetData>
  <mergeCells count="22">
    <mergeCell ref="B20:C20"/>
    <mergeCell ref="A15:B15"/>
    <mergeCell ref="B16:C16"/>
    <mergeCell ref="B17:C17"/>
    <mergeCell ref="B18:C18"/>
    <mergeCell ref="B19:C19"/>
    <mergeCell ref="B22:C22"/>
    <mergeCell ref="B21:C21"/>
    <mergeCell ref="A6:B6"/>
    <mergeCell ref="A1:B1"/>
    <mergeCell ref="A2:B2"/>
    <mergeCell ref="A3:B3"/>
    <mergeCell ref="A4:B4"/>
    <mergeCell ref="A5:B5"/>
    <mergeCell ref="A7:B7"/>
    <mergeCell ref="A8:B8"/>
    <mergeCell ref="C9:E9"/>
    <mergeCell ref="A10:B10"/>
    <mergeCell ref="C11:E11"/>
    <mergeCell ref="A12:B12"/>
    <mergeCell ref="D13:E13"/>
    <mergeCell ref="A14:B14"/>
  </mergeCells>
  <conditionalFormatting sqref="B17:B22">
    <cfRule type="timePeriod" dxfId="0" priority="1" timePeriod="lastMonth">
      <formula>AND(MONTH(B17)=MONTH(EDATE(TODAY(),0-1)),YEAR(B17)=YEAR(EDATE(TODAY(),0-1)))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8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Select from drop down menu._x000a_" xr:uid="{00000000-0002-0000-0700-000000000000}">
          <x14:formula1>
            <xm:f>'Drop Down Menu'!$C$3:$C$10</xm:f>
          </x14:formula1>
          <xm:sqref>F17:F21</xm:sqref>
        </x14:dataValidation>
        <x14:dataValidation type="list" allowBlank="1" showInputMessage="1" showErrorMessage="1" prompt="Select from the drop down list." xr:uid="{00000000-0002-0000-0700-000001000000}">
          <x14:formula1>
            <xm:f>'Drop Down Menu'!$A$3:$A$12</xm:f>
          </x14:formula1>
          <xm:sqref>E17:E21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"/>
  <sheetViews>
    <sheetView workbookViewId="0"/>
  </sheetViews>
  <sheetFormatPr defaultRowHeight="14.5" x14ac:dyDescent="0.35"/>
  <cols>
    <col min="1" max="1" width="27.54296875" customWidth="1"/>
    <col min="2" max="2" width="10.54296875" customWidth="1"/>
    <col min="3" max="3" width="38.7265625" customWidth="1"/>
  </cols>
  <sheetData>
    <row r="1" spans="1:3" x14ac:dyDescent="0.35">
      <c r="A1" s="29"/>
      <c r="B1" s="29"/>
      <c r="C1" s="29"/>
    </row>
    <row r="2" spans="1:3" x14ac:dyDescent="0.35">
      <c r="A2" s="85" t="s">
        <v>41</v>
      </c>
      <c r="B2" s="29"/>
      <c r="C2" s="85" t="s">
        <v>42</v>
      </c>
    </row>
    <row r="3" spans="1:3" x14ac:dyDescent="0.35">
      <c r="A3" s="30" t="s">
        <v>43</v>
      </c>
      <c r="B3" s="29"/>
      <c r="C3" s="30" t="s">
        <v>44</v>
      </c>
    </row>
    <row r="4" spans="1:3" x14ac:dyDescent="0.35">
      <c r="A4" s="30" t="s">
        <v>36</v>
      </c>
      <c r="B4" s="29"/>
      <c r="C4" s="30" t="s">
        <v>37</v>
      </c>
    </row>
    <row r="5" spans="1:3" x14ac:dyDescent="0.35">
      <c r="A5" s="30" t="s">
        <v>35</v>
      </c>
      <c r="B5" s="29"/>
      <c r="C5" s="30" t="s">
        <v>45</v>
      </c>
    </row>
    <row r="6" spans="1:3" x14ac:dyDescent="0.35">
      <c r="A6" s="30" t="s">
        <v>31</v>
      </c>
      <c r="B6" s="29"/>
      <c r="C6" s="30" t="s">
        <v>30</v>
      </c>
    </row>
    <row r="7" spans="1:3" x14ac:dyDescent="0.35">
      <c r="A7" s="30" t="s">
        <v>46</v>
      </c>
      <c r="B7" s="29"/>
      <c r="C7" s="30" t="s">
        <v>47</v>
      </c>
    </row>
    <row r="8" spans="1:3" x14ac:dyDescent="0.35">
      <c r="A8" s="30" t="s">
        <v>32</v>
      </c>
      <c r="B8" s="29"/>
      <c r="C8" s="30" t="s">
        <v>40</v>
      </c>
    </row>
    <row r="9" spans="1:3" x14ac:dyDescent="0.35">
      <c r="A9" s="30" t="s">
        <v>33</v>
      </c>
      <c r="B9" s="29"/>
      <c r="C9" s="30" t="s">
        <v>38</v>
      </c>
    </row>
    <row r="10" spans="1:3" x14ac:dyDescent="0.35">
      <c r="A10" s="30" t="s">
        <v>48</v>
      </c>
      <c r="B10" s="29"/>
      <c r="C10" s="31" t="s">
        <v>34</v>
      </c>
    </row>
    <row r="11" spans="1:3" x14ac:dyDescent="0.35">
      <c r="A11" s="30" t="s">
        <v>29</v>
      </c>
      <c r="B11" s="29"/>
      <c r="C11" s="29"/>
    </row>
    <row r="12" spans="1:3" x14ac:dyDescent="0.35">
      <c r="A12" s="31" t="s">
        <v>49</v>
      </c>
      <c r="B12" s="29"/>
      <c r="C12" s="29"/>
    </row>
    <row r="13" spans="1:3" x14ac:dyDescent="0.35">
      <c r="A13" s="29"/>
      <c r="B13" s="29"/>
      <c r="C13" s="2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dlc_DocId xmlns="26b1057e-9e5b-4628-bb7b-ee49f787d538">KZC3AZS45EPJ-145099737-6007</_dlc_DocId>
    <_dlc_DocIdUrl xmlns="26b1057e-9e5b-4628-bb7b-ee49f787d538">
      <Url>https://homecommunitycare.sharepoint.com/sites/SP-PROV-CSF-FIN/_layouts/15/DocIdRedir.aspx?ID=KZC3AZS45EPJ-145099737-6007</Url>
      <Description>KZC3AZS45EPJ-145099737-6007</Description>
    </_dlc_DocIdUrl>
    <_Flow_SignoffStatus xmlns="d52e9a23-9b50-44be-9487-3ed972bbc25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6" ma:contentTypeDescription="Create a new document." ma:contentTypeScope="" ma:versionID="45ce4cc8abda25b8768fb3f850d8226a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3d67fa6bb378b68429157668b46b45e7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8BB84-1810-4A53-83E8-D6A167D44AE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A1BAC86-152A-4BD5-8769-AD9127851F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13B05-C5EC-441A-A619-275BFA215553}">
  <ds:schemaRefs>
    <ds:schemaRef ds:uri="http://schemas.microsoft.com/office/2006/metadata/properties"/>
    <ds:schemaRef ds:uri="http://schemas.microsoft.com/office/infopath/2007/PartnerControls"/>
    <ds:schemaRef ds:uri="d52e9a23-9b50-44be-9487-3ed972bbc255"/>
    <ds:schemaRef ds:uri="26b1057e-9e5b-4628-bb7b-ee49f787d538"/>
  </ds:schemaRefs>
</ds:datastoreItem>
</file>

<file path=customXml/itemProps4.xml><?xml version="1.0" encoding="utf-8"?>
<ds:datastoreItem xmlns:ds="http://schemas.openxmlformats.org/officeDocument/2006/customXml" ds:itemID="{339BF107-429E-456F-8E29-60851A3AE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Summary</vt:lpstr>
      <vt:lpstr>Anna Greenberg</vt:lpstr>
      <vt:lpstr>C. Martineau</vt:lpstr>
      <vt:lpstr>L. Tweedy</vt:lpstr>
      <vt:lpstr>C. Ward</vt:lpstr>
      <vt:lpstr>T. Le</vt:lpstr>
      <vt:lpstr>M. Krakower</vt:lpstr>
      <vt:lpstr>L. Burden</vt:lpstr>
      <vt:lpstr>Drop Down Menu</vt:lpstr>
      <vt:lpstr>'Anna Greenberg'!Print_Area</vt:lpstr>
      <vt:lpstr>Summary!Print_Area</vt:lpstr>
    </vt:vector>
  </TitlesOfParts>
  <Manager/>
  <Company>Health Shared Services Ontario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Dashnay, Sheryl</dc:creator>
  <cp:keywords/>
  <dc:description/>
  <cp:lastModifiedBy>Nemati, Mojgan</cp:lastModifiedBy>
  <cp:revision/>
  <dcterms:created xsi:type="dcterms:W3CDTF">2023-01-30T17:17:08Z</dcterms:created>
  <dcterms:modified xsi:type="dcterms:W3CDTF">2025-04-30T19:49:25Z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0x010100B806824106CF6645B138C3678D35008B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2024-07-19T18:55:53Z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bd6880a2-a915-413b-9b84-08bae07997b5</vt:lpwstr>
  </property>
  <property fmtid="{D5CDD505-2E9C-101B-9397-08002B2CF9AE}" pid="9" name="MSIP_Label_9e50ad97-83b5-4710-a32d-63677b457a5c_ContentBits">
    <vt:lpwstr>2</vt:lpwstr>
  </property>
  <property fmtid="{D5CDD505-2E9C-101B-9397-08002B2CF9AE}" pid="10" name="_dlc_DocIdItemGuid">
    <vt:lpwstr>50fbf125-c36d-46e9-ab39-6dd336629421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