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4-25 Reporting/Q3/"/>
    </mc:Choice>
  </mc:AlternateContent>
  <xr:revisionPtr revIDLastSave="65" documentId="11_B2ABDA663B621B10451A69975CAD31CAE90506AF" xr6:coauthVersionLast="47" xr6:coauthVersionMax="47" xr10:uidLastSave="{D84D728A-0F2E-41EC-AACC-52E9867542D9}"/>
  <bookViews>
    <workbookView xWindow="852" yWindow="864" windowWidth="21600" windowHeight="11328" activeTab="1" xr2:uid="{00000000-000D-0000-FFFF-FFFF00000000}"/>
  </bookViews>
  <sheets>
    <sheet name="Summary" sheetId="13" r:id="rId1"/>
    <sheet name="C. Martineau" sheetId="1" r:id="rId2"/>
    <sheet name="L. Tweedy" sheetId="4" r:id="rId3"/>
    <sheet name="C. Ward" sheetId="9" r:id="rId4"/>
    <sheet name="T. Le" sheetId="10" r:id="rId5"/>
    <sheet name="M. Krakower" sheetId="11" r:id="rId6"/>
    <sheet name="L. Burden" sheetId="12" r:id="rId7"/>
  </sheets>
  <definedNames>
    <definedName name="_xlnm._FilterDatabase" localSheetId="1" hidden="1">'C. Martineau'!$B$16:$F$43</definedName>
    <definedName name="_xlnm.Print_Area" localSheetId="1">'C. Martineau'!$A$1:$F$43</definedName>
    <definedName name="_xlnm.Print_Area" localSheetId="3">'C. Ward'!$B$1:$G$33</definedName>
    <definedName name="_xlnm.Print_Area" localSheetId="6">'L. Burden'!$A$1:$G$38</definedName>
    <definedName name="_xlnm.Print_Area" localSheetId="2">'L. Tweedy'!$A$1:$G$30</definedName>
    <definedName name="_xlnm.Print_Area" localSheetId="5">'M. Krakower'!$A$1:$G$37</definedName>
    <definedName name="_xlnm.Print_Area" localSheetId="0">Summary!$A$1:$F$24</definedName>
    <definedName name="_xlnm.Print_Area" localSheetId="4">'T. Le'!$A$1:$G$42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3" l="1"/>
  <c r="D20" i="13"/>
  <c r="D19" i="13"/>
  <c r="D18" i="13"/>
  <c r="D17" i="13"/>
  <c r="D16" i="13"/>
  <c r="D15" i="13"/>
  <c r="D19" i="1" l="1"/>
  <c r="D18" i="1"/>
  <c r="D18" i="12" l="1"/>
  <c r="D43" i="1" l="1"/>
  <c r="D21" i="10" l="1"/>
  <c r="D31" i="11" l="1"/>
  <c r="D28" i="9"/>
  <c r="D32" i="12" l="1"/>
  <c r="D36" i="10" l="1"/>
  <c r="D28" i="4" l="1"/>
</calcChain>
</file>

<file path=xl/sharedStrings.xml><?xml version="1.0" encoding="utf-8"?>
<sst xmlns="http://schemas.openxmlformats.org/spreadsheetml/2006/main" count="192" uniqueCount="42">
  <si>
    <t>Name:</t>
  </si>
  <si>
    <t>Cynthia Martineau</t>
  </si>
  <si>
    <t>Title:</t>
  </si>
  <si>
    <t>Chief Executive Officer</t>
  </si>
  <si>
    <t>Reporting Period:</t>
  </si>
  <si>
    <t>Q3 2024-25</t>
  </si>
  <si>
    <t>Date</t>
  </si>
  <si>
    <t>Amount</t>
  </si>
  <si>
    <t>Expense Category</t>
  </si>
  <si>
    <t>Description</t>
  </si>
  <si>
    <t xml:space="preserve">Travel - Train </t>
  </si>
  <si>
    <t>Meeting with Stakeholder</t>
  </si>
  <si>
    <t>Travel - Taxi/Public Transit</t>
  </si>
  <si>
    <t>Travel - Meals</t>
  </si>
  <si>
    <t>Executive Leadership Team Meeting</t>
  </si>
  <si>
    <t>Travel - Parking</t>
  </si>
  <si>
    <t>Site Visit</t>
  </si>
  <si>
    <t>Travel - Mileage</t>
  </si>
  <si>
    <t>Meeting with Health Service Provider</t>
  </si>
  <si>
    <t>Travel - Accommodation</t>
  </si>
  <si>
    <t>Total</t>
  </si>
  <si>
    <t>Lisa Tweedy</t>
  </si>
  <si>
    <t>Chief Human Resources Officer</t>
  </si>
  <si>
    <t>Regional Internal Meeting</t>
  </si>
  <si>
    <t>Cindy Ward</t>
  </si>
  <si>
    <t>Interim Chief Financial Officer</t>
  </si>
  <si>
    <t>Training / Conference / Forum</t>
  </si>
  <si>
    <t>Tini Le</t>
  </si>
  <si>
    <t>Chief Quality, Safety and Risk Officer</t>
  </si>
  <si>
    <t>Travel - Incidentals</t>
  </si>
  <si>
    <t>Marla Krakower</t>
  </si>
  <si>
    <t>Chief Strategy, Transformation and Engagement Officer</t>
  </si>
  <si>
    <t>NIL Report</t>
  </si>
  <si>
    <t>Lisa Burden</t>
  </si>
  <si>
    <t>Chief Patient Services Officer</t>
  </si>
  <si>
    <t xml:space="preserve">
Ontario Health atHome
Board Expenses</t>
  </si>
  <si>
    <t>Purpose:</t>
  </si>
  <si>
    <t>Ontario Health atHome Posting of Travel, Meal and Hospitality Expense for Quarter 3 - Fiscal Year 2024/25</t>
  </si>
  <si>
    <t>Total of each individual's expenses:</t>
  </si>
  <si>
    <t>Interim Chief, Quality, Safety  &amp; Risk officer</t>
  </si>
  <si>
    <t>Chief Executive Office</t>
  </si>
  <si>
    <t>Total of all expenses - Executives: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</si>
</sst>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[$-409]d\-mmm\-yy;@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dotted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 style="hair">
        <color auto="1"/>
      </top>
      <bottom style="thick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/>
    <xf numFmtId="0" fontId="2" fillId="3" borderId="0" xfId="0" applyFont="1" applyFill="1"/>
    <xf numFmtId="0" fontId="6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/>
    <xf numFmtId="165" fontId="7" fillId="3" borderId="8" xfId="1" applyFont="1" applyFill="1" applyBorder="1"/>
    <xf numFmtId="0" fontId="8" fillId="4" borderId="2" xfId="0" applyFont="1" applyFill="1" applyBorder="1" applyAlignment="1">
      <alignment horizontal="center" vertical="center"/>
    </xf>
    <xf numFmtId="0" fontId="10" fillId="0" borderId="0" xfId="0" applyFont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2" fillId="5" borderId="5" xfId="0" applyFont="1" applyFill="1" applyBorder="1"/>
    <xf numFmtId="0" fontId="12" fillId="5" borderId="8" xfId="0" applyFont="1" applyFill="1" applyBorder="1"/>
    <xf numFmtId="0" fontId="11" fillId="6" borderId="2" xfId="0" applyFont="1" applyFill="1" applyBorder="1" applyAlignment="1">
      <alignment horizontal="center" vertical="center"/>
    </xf>
    <xf numFmtId="165" fontId="9" fillId="3" borderId="5" xfId="1" applyFont="1" applyFill="1" applyBorder="1"/>
    <xf numFmtId="165" fontId="9" fillId="3" borderId="8" xfId="1" applyFont="1" applyFill="1" applyBorder="1"/>
    <xf numFmtId="0" fontId="10" fillId="0" borderId="16" xfId="0" applyFont="1" applyBorder="1"/>
    <xf numFmtId="0" fontId="10" fillId="0" borderId="17" xfId="0" applyFont="1" applyBorder="1"/>
    <xf numFmtId="0" fontId="13" fillId="0" borderId="17" xfId="0" applyFont="1" applyBorder="1"/>
    <xf numFmtId="0" fontId="10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17" xfId="0" applyBorder="1"/>
    <xf numFmtId="0" fontId="2" fillId="0" borderId="17" xfId="0" applyFont="1" applyBorder="1"/>
    <xf numFmtId="165" fontId="9" fillId="3" borderId="27" xfId="1" applyFont="1" applyFill="1" applyBorder="1"/>
    <xf numFmtId="165" fontId="9" fillId="3" borderId="28" xfId="1" applyFont="1" applyFill="1" applyBorder="1"/>
    <xf numFmtId="165" fontId="7" fillId="0" borderId="29" xfId="1" applyFont="1" applyFill="1" applyBorder="1"/>
    <xf numFmtId="165" fontId="7" fillId="0" borderId="30" xfId="1" applyFont="1" applyFill="1" applyBorder="1"/>
    <xf numFmtId="0" fontId="6" fillId="2" borderId="32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0" fillId="5" borderId="16" xfId="0" applyFont="1" applyFill="1" applyBorder="1"/>
    <xf numFmtId="164" fontId="7" fillId="0" borderId="41" xfId="1" applyNumberFormat="1" applyFont="1" applyBorder="1"/>
    <xf numFmtId="164" fontId="7" fillId="0" borderId="31" xfId="1" applyNumberFormat="1" applyFont="1" applyBorder="1"/>
    <xf numFmtId="164" fontId="7" fillId="0" borderId="12" xfId="1" applyNumberFormat="1" applyFont="1" applyBorder="1"/>
    <xf numFmtId="164" fontId="7" fillId="0" borderId="9" xfId="1" applyNumberFormat="1" applyFont="1" applyBorder="1"/>
    <xf numFmtId="165" fontId="7" fillId="3" borderId="43" xfId="1" applyFont="1" applyFill="1" applyBorder="1"/>
    <xf numFmtId="165" fontId="7" fillId="3" borderId="39" xfId="1" applyFont="1" applyFill="1" applyBorder="1"/>
    <xf numFmtId="165" fontId="7" fillId="0" borderId="44" xfId="1" applyFont="1" applyFill="1" applyBorder="1"/>
    <xf numFmtId="165" fontId="7" fillId="0" borderId="45" xfId="1" applyFont="1" applyFill="1" applyBorder="1"/>
    <xf numFmtId="15" fontId="7" fillId="3" borderId="46" xfId="0" applyNumberFormat="1" applyFont="1" applyFill="1" applyBorder="1" applyAlignment="1">
      <alignment horizontal="left"/>
    </xf>
    <xf numFmtId="15" fontId="7" fillId="3" borderId="0" xfId="0" applyNumberFormat="1" applyFont="1" applyFill="1" applyAlignment="1">
      <alignment horizontal="left"/>
    </xf>
    <xf numFmtId="165" fontId="7" fillId="3" borderId="47" xfId="1" applyFont="1" applyFill="1" applyBorder="1"/>
    <xf numFmtId="165" fontId="7" fillId="3" borderId="49" xfId="1" applyFont="1" applyFill="1" applyBorder="1"/>
    <xf numFmtId="165" fontId="7" fillId="3" borderId="50" xfId="1" applyFont="1" applyFill="1" applyBorder="1"/>
    <xf numFmtId="165" fontId="7" fillId="0" borderId="53" xfId="0" applyNumberFormat="1" applyFont="1" applyBorder="1"/>
    <xf numFmtId="165" fontId="7" fillId="0" borderId="50" xfId="1" applyFont="1" applyBorder="1"/>
    <xf numFmtId="0" fontId="7" fillId="0" borderId="44" xfId="0" applyFont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7" fillId="3" borderId="35" xfId="0" applyFont="1" applyFill="1" applyBorder="1" applyAlignment="1">
      <alignment horizontal="left"/>
    </xf>
    <xf numFmtId="0" fontId="7" fillId="3" borderId="49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left"/>
    </xf>
    <xf numFmtId="0" fontId="11" fillId="6" borderId="3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165" fontId="9" fillId="3" borderId="35" xfId="1" applyFont="1" applyFill="1" applyBorder="1"/>
    <xf numFmtId="0" fontId="7" fillId="0" borderId="8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9" fillId="3" borderId="56" xfId="0" applyFont="1" applyFill="1" applyBorder="1" applyAlignment="1">
      <alignment horizontal="left"/>
    </xf>
    <xf numFmtId="0" fontId="12" fillId="3" borderId="57" xfId="0" applyFont="1" applyFill="1" applyBorder="1" applyAlignment="1">
      <alignment horizontal="left"/>
    </xf>
    <xf numFmtId="0" fontId="0" fillId="0" borderId="18" xfId="0" applyBorder="1"/>
    <xf numFmtId="0" fontId="0" fillId="0" borderId="58" xfId="0" applyBorder="1"/>
    <xf numFmtId="0" fontId="0" fillId="0" borderId="59" xfId="0" applyBorder="1"/>
    <xf numFmtId="44" fontId="0" fillId="0" borderId="24" xfId="0" applyNumberFormat="1" applyBorder="1"/>
    <xf numFmtId="0" fontId="7" fillId="0" borderId="60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165" fontId="7" fillId="3" borderId="61" xfId="1" applyFont="1" applyFill="1" applyBorder="1"/>
    <xf numFmtId="0" fontId="7" fillId="0" borderId="35" xfId="0" applyFont="1" applyBorder="1" applyAlignment="1">
      <alignment horizontal="left"/>
    </xf>
    <xf numFmtId="0" fontId="7" fillId="0" borderId="63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9" fillId="3" borderId="4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65" xfId="0" applyFont="1" applyBorder="1" applyAlignment="1">
      <alignment horizontal="left"/>
    </xf>
    <xf numFmtId="0" fontId="7" fillId="0" borderId="64" xfId="0" applyFont="1" applyBorder="1" applyAlignment="1">
      <alignment horizontal="left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12" fillId="5" borderId="6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left"/>
    </xf>
    <xf numFmtId="165" fontId="0" fillId="0" borderId="8" xfId="1" applyFont="1" applyBorder="1"/>
    <xf numFmtId="165" fontId="0" fillId="0" borderId="0" xfId="0" applyNumberFormat="1"/>
    <xf numFmtId="164" fontId="0" fillId="0" borderId="0" xfId="0" applyNumberFormat="1"/>
    <xf numFmtId="0" fontId="0" fillId="0" borderId="73" xfId="0" applyBorder="1"/>
    <xf numFmtId="0" fontId="14" fillId="3" borderId="74" xfId="0" applyFont="1" applyFill="1" applyBorder="1"/>
    <xf numFmtId="0" fontId="14" fillId="3" borderId="75" xfId="0" applyFont="1" applyFill="1" applyBorder="1"/>
    <xf numFmtId="0" fontId="0" fillId="0" borderId="76" xfId="0" applyBorder="1"/>
    <xf numFmtId="0" fontId="14" fillId="3" borderId="77" xfId="0" applyFont="1" applyFill="1" applyBorder="1"/>
    <xf numFmtId="0" fontId="14" fillId="3" borderId="76" xfId="0" applyFont="1" applyFill="1" applyBorder="1" applyAlignment="1">
      <alignment wrapText="1"/>
    </xf>
    <xf numFmtId="0" fontId="14" fillId="3" borderId="77" xfId="0" applyFont="1" applyFill="1" applyBorder="1" applyAlignment="1">
      <alignment wrapText="1"/>
    </xf>
    <xf numFmtId="0" fontId="15" fillId="3" borderId="76" xfId="0" applyFont="1" applyFill="1" applyBorder="1"/>
    <xf numFmtId="0" fontId="17" fillId="3" borderId="77" xfId="0" applyFont="1" applyFill="1" applyBorder="1" applyAlignment="1">
      <alignment horizontal="center"/>
    </xf>
    <xf numFmtId="0" fontId="16" fillId="3" borderId="77" xfId="0" applyFont="1" applyFill="1" applyBorder="1" applyAlignment="1">
      <alignment horizontal="left" vertical="center"/>
    </xf>
    <xf numFmtId="0" fontId="15" fillId="3" borderId="76" xfId="0" applyFont="1" applyFill="1" applyBorder="1" applyAlignment="1">
      <alignment horizontal="left" vertical="center"/>
    </xf>
    <xf numFmtId="0" fontId="16" fillId="3" borderId="76" xfId="0" applyFont="1" applyFill="1" applyBorder="1"/>
    <xf numFmtId="0" fontId="16" fillId="3" borderId="77" xfId="0" applyFont="1" applyFill="1" applyBorder="1"/>
    <xf numFmtId="0" fontId="16" fillId="0" borderId="77" xfId="0" applyFont="1" applyBorder="1"/>
    <xf numFmtId="0" fontId="18" fillId="0" borderId="0" xfId="0" applyFont="1" applyAlignment="1">
      <alignment horizontal="center"/>
    </xf>
    <xf numFmtId="0" fontId="16" fillId="3" borderId="79" xfId="0" applyFont="1" applyFill="1" applyBorder="1"/>
    <xf numFmtId="0" fontId="16" fillId="3" borderId="80" xfId="0" applyFont="1" applyFill="1" applyBorder="1"/>
    <xf numFmtId="167" fontId="16" fillId="3" borderId="80" xfId="0" applyNumberFormat="1" applyFont="1" applyFill="1" applyBorder="1" applyAlignment="1">
      <alignment horizontal="center" vertical="top"/>
    </xf>
    <xf numFmtId="0" fontId="19" fillId="3" borderId="76" xfId="0" applyFont="1" applyFill="1" applyBorder="1" applyAlignment="1">
      <alignment horizontal="left" vertical="center" indent="2"/>
    </xf>
    <xf numFmtId="0" fontId="20" fillId="3" borderId="77" xfId="0" applyFont="1" applyFill="1" applyBorder="1"/>
    <xf numFmtId="0" fontId="19" fillId="3" borderId="81" xfId="0" applyFont="1" applyFill="1" applyBorder="1" applyAlignment="1">
      <alignment vertical="center"/>
    </xf>
    <xf numFmtId="0" fontId="16" fillId="3" borderId="82" xfId="0" applyFont="1" applyFill="1" applyBorder="1"/>
    <xf numFmtId="0" fontId="16" fillId="3" borderId="83" xfId="0" applyFont="1" applyFill="1" applyBorder="1"/>
    <xf numFmtId="167" fontId="15" fillId="5" borderId="78" xfId="0" applyNumberFormat="1" applyFont="1" applyFill="1" applyBorder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horizontal="left" vertical="center"/>
    </xf>
    <xf numFmtId="0" fontId="15" fillId="3" borderId="76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5" fillId="3" borderId="77" xfId="0" applyFont="1" applyFill="1" applyBorder="1" applyAlignment="1">
      <alignment horizontal="center" wrapText="1"/>
    </xf>
    <xf numFmtId="0" fontId="16" fillId="3" borderId="76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16" fillId="3" borderId="77" xfId="0" applyFont="1" applyFill="1" applyBorder="1" applyAlignment="1">
      <alignment horizontal="left" vertical="center"/>
    </xf>
    <xf numFmtId="0" fontId="16" fillId="3" borderId="76" xfId="0" applyFont="1" applyFill="1" applyBorder="1" applyAlignment="1">
      <alignment horizontal="left" vertical="center"/>
    </xf>
    <xf numFmtId="15" fontId="7" fillId="0" borderId="30" xfId="0" applyNumberFormat="1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15" fontId="7" fillId="0" borderId="29" xfId="0" applyNumberFormat="1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15" fontId="6" fillId="0" borderId="44" xfId="0" applyNumberFormat="1" applyFont="1" applyBorder="1" applyAlignment="1">
      <alignment horizontal="left"/>
    </xf>
    <xf numFmtId="15" fontId="7" fillId="0" borderId="45" xfId="0" applyNumberFormat="1" applyFont="1" applyBorder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4" borderId="2" xfId="0" applyFont="1" applyFill="1" applyBorder="1" applyAlignment="1">
      <alignment horizontal="center" vertical="center"/>
    </xf>
    <xf numFmtId="15" fontId="9" fillId="3" borderId="9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8" fillId="3" borderId="28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left"/>
    </xf>
    <xf numFmtId="15" fontId="9" fillId="3" borderId="8" xfId="0" applyNumberFormat="1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5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15" fontId="7" fillId="3" borderId="14" xfId="0" applyNumberFormat="1" applyFont="1" applyFill="1" applyBorder="1" applyAlignment="1">
      <alignment horizontal="left"/>
    </xf>
    <xf numFmtId="15" fontId="7" fillId="3" borderId="13" xfId="0" applyNumberFormat="1" applyFont="1" applyFill="1" applyBorder="1" applyAlignment="1">
      <alignment horizontal="left"/>
    </xf>
    <xf numFmtId="0" fontId="6" fillId="3" borderId="61" xfId="0" applyFont="1" applyFill="1" applyBorder="1" applyAlignment="1">
      <alignment horizontal="left"/>
    </xf>
    <xf numFmtId="0" fontId="6" fillId="3" borderId="62" xfId="0" applyFont="1" applyFill="1" applyBorder="1" applyAlignment="1">
      <alignment horizontal="left"/>
    </xf>
    <xf numFmtId="15" fontId="7" fillId="3" borderId="9" xfId="0" applyNumberFormat="1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/>
    <xf numFmtId="0" fontId="6" fillId="2" borderId="32" xfId="0" applyFont="1" applyFill="1" applyBorder="1" applyAlignment="1">
      <alignment horizontal="center" vertical="center"/>
    </xf>
    <xf numFmtId="15" fontId="7" fillId="3" borderId="33" xfId="0" applyNumberFormat="1" applyFont="1" applyFill="1" applyBorder="1" applyAlignment="1">
      <alignment horizontal="left"/>
    </xf>
    <xf numFmtId="15" fontId="7" fillId="3" borderId="34" xfId="0" applyNumberFormat="1" applyFont="1" applyFill="1" applyBorder="1" applyAlignment="1">
      <alignment horizontal="left"/>
    </xf>
    <xf numFmtId="166" fontId="7" fillId="3" borderId="8" xfId="0" applyNumberFormat="1" applyFont="1" applyFill="1" applyBorder="1" applyAlignment="1">
      <alignment horizontal="left"/>
    </xf>
    <xf numFmtId="15" fontId="6" fillId="3" borderId="49" xfId="0" applyNumberFormat="1" applyFont="1" applyFill="1" applyBorder="1" applyAlignment="1">
      <alignment horizontal="left"/>
    </xf>
    <xf numFmtId="0" fontId="6" fillId="3" borderId="49" xfId="0" applyFont="1" applyFill="1" applyBorder="1" applyAlignment="1">
      <alignment horizontal="left"/>
    </xf>
    <xf numFmtId="15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15" fontId="7" fillId="3" borderId="50" xfId="0" applyNumberFormat="1" applyFont="1" applyFill="1" applyBorder="1" applyAlignment="1">
      <alignment horizontal="left"/>
    </xf>
    <xf numFmtId="0" fontId="7" fillId="3" borderId="50" xfId="0" applyFont="1" applyFill="1" applyBorder="1" applyAlignment="1">
      <alignment horizontal="left"/>
    </xf>
    <xf numFmtId="166" fontId="0" fillId="0" borderId="8" xfId="0" applyNumberFormat="1" applyBorder="1" applyAlignment="1">
      <alignment horizontal="left"/>
    </xf>
    <xf numFmtId="0" fontId="12" fillId="5" borderId="9" xfId="0" applyFont="1" applyFill="1" applyBorder="1" applyAlignment="1">
      <alignment horizontal="left"/>
    </xf>
    <xf numFmtId="0" fontId="12" fillId="5" borderId="10" xfId="0" applyFont="1" applyFill="1" applyBorder="1" applyAlignment="1">
      <alignment horizontal="left"/>
    </xf>
    <xf numFmtId="0" fontId="10" fillId="5" borderId="0" xfId="0" applyFont="1" applyFill="1"/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0" fillId="0" borderId="0" xfId="0" applyFont="1"/>
    <xf numFmtId="0" fontId="12" fillId="5" borderId="0" xfId="0" applyFont="1" applyFill="1" applyAlignment="1">
      <alignment horizontal="left"/>
    </xf>
    <xf numFmtId="0" fontId="0" fillId="0" borderId="0" xfId="0"/>
    <xf numFmtId="15" fontId="7" fillId="0" borderId="39" xfId="0" applyNumberFormat="1" applyFont="1" applyBorder="1" applyAlignment="1">
      <alignment horizontal="left"/>
    </xf>
    <xf numFmtId="15" fontId="7" fillId="0" borderId="11" xfId="0" applyNumberFormat="1" applyFont="1" applyBorder="1" applyAlignment="1">
      <alignment horizontal="left"/>
    </xf>
    <xf numFmtId="15" fontId="7" fillId="0" borderId="10" xfId="0" applyNumberFormat="1" applyFont="1" applyBorder="1" applyAlignment="1">
      <alignment horizontal="left"/>
    </xf>
    <xf numFmtId="0" fontId="11" fillId="6" borderId="38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15" fontId="6" fillId="0" borderId="51" xfId="0" applyNumberFormat="1" applyFont="1" applyBorder="1" applyAlignment="1">
      <alignment horizontal="left"/>
    </xf>
    <xf numFmtId="15" fontId="6" fillId="0" borderId="52" xfId="0" applyNumberFormat="1" applyFont="1" applyBorder="1" applyAlignment="1">
      <alignment horizontal="left"/>
    </xf>
    <xf numFmtId="15" fontId="7" fillId="0" borderId="47" xfId="0" applyNumberFormat="1" applyFont="1" applyBorder="1" applyAlignment="1">
      <alignment horizontal="left"/>
    </xf>
    <xf numFmtId="15" fontId="7" fillId="0" borderId="48" xfId="0" applyNumberFormat="1" applyFont="1" applyBorder="1" applyAlignment="1">
      <alignment horizontal="left"/>
    </xf>
    <xf numFmtId="0" fontId="10" fillId="0" borderId="18" xfId="0" applyFont="1" applyBorder="1"/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102870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7620</xdr:colOff>
      <xdr:row>0</xdr:row>
      <xdr:rowOff>38100</xdr:rowOff>
    </xdr:from>
    <xdr:to>
      <xdr:col>2</xdr:col>
      <xdr:colOff>228600</xdr:colOff>
      <xdr:row>3</xdr:row>
      <xdr:rowOff>52070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9525" y="38100"/>
          <a:ext cx="246888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6</xdr:row>
      <xdr:rowOff>136525</xdr:rowOff>
    </xdr:to>
    <xdr:pic>
      <xdr:nvPicPr>
        <xdr:cNvPr id="15" name="Picture 14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233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7</xdr:row>
      <xdr:rowOff>7620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601980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0</xdr:colOff>
      <xdr:row>6</xdr:row>
      <xdr:rowOff>148590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6</xdr:col>
      <xdr:colOff>601980</xdr:colOff>
      <xdr:row>7</xdr:row>
      <xdr:rowOff>60960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0"/>
          <a:ext cx="7330440" cy="13411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6</xdr:col>
      <xdr:colOff>594361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AE99-ED98-4342-AFE9-870B09E587A7}">
  <sheetPr>
    <pageSetUpPr fitToPage="1"/>
  </sheetPr>
  <dimension ref="A1:H23"/>
  <sheetViews>
    <sheetView topLeftCell="A10" workbookViewId="0">
      <selection activeCell="C26" sqref="C26"/>
    </sheetView>
  </sheetViews>
  <sheetFormatPr defaultRowHeight="14.4" x14ac:dyDescent="0.3"/>
  <cols>
    <col min="1" max="1" width="18.6640625" customWidth="1"/>
    <col min="2" max="2" width="14.109375" bestFit="1" customWidth="1"/>
    <col min="3" max="3" width="9.6640625" bestFit="1" customWidth="1"/>
    <col min="4" max="4" width="14.33203125" customWidth="1"/>
    <col min="5" max="5" width="18.109375" customWidth="1"/>
    <col min="6" max="6" width="33.44140625" customWidth="1"/>
    <col min="9" max="9" width="62" customWidth="1"/>
  </cols>
  <sheetData>
    <row r="1" spans="1:8" x14ac:dyDescent="0.3">
      <c r="A1" s="114"/>
      <c r="B1" s="115"/>
      <c r="C1" s="115"/>
      <c r="D1" s="115"/>
      <c r="E1" s="115"/>
      <c r="F1" s="116"/>
    </row>
    <row r="2" spans="1:8" x14ac:dyDescent="0.3">
      <c r="A2" s="117"/>
      <c r="B2" s="138"/>
      <c r="C2" s="138"/>
      <c r="D2" s="138"/>
      <c r="E2" s="138"/>
      <c r="F2" s="118"/>
    </row>
    <row r="3" spans="1:8" x14ac:dyDescent="0.3">
      <c r="A3" s="119"/>
      <c r="B3" s="138"/>
      <c r="C3" s="138"/>
      <c r="D3" s="138"/>
      <c r="E3" s="138"/>
      <c r="F3" s="118"/>
    </row>
    <row r="4" spans="1:8" x14ac:dyDescent="0.3">
      <c r="A4" s="119"/>
      <c r="B4" s="138"/>
      <c r="C4" s="138"/>
      <c r="D4" s="138"/>
      <c r="E4" s="138"/>
      <c r="F4" s="118"/>
    </row>
    <row r="5" spans="1:8" x14ac:dyDescent="0.3">
      <c r="A5" s="119"/>
      <c r="B5" s="139"/>
      <c r="C5" s="139"/>
      <c r="D5" s="139"/>
      <c r="E5" s="139"/>
      <c r="F5" s="120"/>
    </row>
    <row r="6" spans="1:8" x14ac:dyDescent="0.3">
      <c r="A6" s="142" t="s">
        <v>35</v>
      </c>
      <c r="B6" s="143"/>
      <c r="C6" s="143"/>
      <c r="D6" s="143"/>
      <c r="E6" s="143"/>
      <c r="F6" s="144"/>
    </row>
    <row r="7" spans="1:8" x14ac:dyDescent="0.3">
      <c r="A7" s="121" t="s">
        <v>36</v>
      </c>
      <c r="B7" s="140"/>
      <c r="C7" s="140"/>
      <c r="D7" s="140"/>
      <c r="E7" s="140"/>
      <c r="F7" s="122"/>
    </row>
    <row r="8" spans="1:8" x14ac:dyDescent="0.3">
      <c r="A8" s="145" t="s">
        <v>37</v>
      </c>
      <c r="B8" s="146"/>
      <c r="C8" s="146"/>
      <c r="D8" s="146"/>
      <c r="E8" s="146"/>
      <c r="F8" s="147"/>
    </row>
    <row r="9" spans="1:8" x14ac:dyDescent="0.3">
      <c r="A9" s="148"/>
      <c r="B9" s="146"/>
      <c r="C9" s="146"/>
      <c r="D9" s="146"/>
      <c r="E9" s="146"/>
      <c r="F9" s="147"/>
    </row>
    <row r="10" spans="1:8" x14ac:dyDescent="0.3">
      <c r="A10" s="124"/>
      <c r="B10" s="141"/>
      <c r="C10" s="141"/>
      <c r="D10" s="141"/>
      <c r="E10" s="141"/>
      <c r="F10" s="123"/>
    </row>
    <row r="11" spans="1:8" x14ac:dyDescent="0.3">
      <c r="A11" s="125"/>
      <c r="B11" s="140"/>
      <c r="C11" s="140"/>
      <c r="D11" s="140"/>
      <c r="E11" s="140"/>
      <c r="F11" s="126"/>
    </row>
    <row r="12" spans="1:8" ht="15" thickBot="1" x14ac:dyDescent="0.35">
      <c r="A12" s="121" t="s">
        <v>41</v>
      </c>
      <c r="B12" s="140"/>
      <c r="C12" s="140"/>
      <c r="D12" s="137">
        <f>SUM(D15:D20)</f>
        <v>4453.8989999999994</v>
      </c>
      <c r="E12" s="140"/>
      <c r="F12" s="127"/>
      <c r="H12" s="128"/>
    </row>
    <row r="13" spans="1:8" ht="15" thickTop="1" x14ac:dyDescent="0.3">
      <c r="A13" s="125"/>
      <c r="B13" s="140"/>
      <c r="C13" s="140"/>
      <c r="D13" s="140"/>
      <c r="E13" s="140"/>
      <c r="F13" s="126"/>
      <c r="H13" s="128"/>
    </row>
    <row r="14" spans="1:8" x14ac:dyDescent="0.3">
      <c r="A14" s="121" t="s">
        <v>38</v>
      </c>
      <c r="B14" s="140"/>
      <c r="C14" s="140"/>
      <c r="D14" s="140"/>
      <c r="E14" s="140"/>
      <c r="F14" s="126"/>
    </row>
    <row r="15" spans="1:8" x14ac:dyDescent="0.3">
      <c r="A15" s="129" t="s">
        <v>1</v>
      </c>
      <c r="B15" s="130"/>
      <c r="C15" s="130"/>
      <c r="D15" s="131">
        <f>+'C. Martineau'!D43</f>
        <v>2366.0099999999998</v>
      </c>
      <c r="E15" s="130" t="s">
        <v>40</v>
      </c>
      <c r="F15" s="126"/>
    </row>
    <row r="16" spans="1:8" x14ac:dyDescent="0.3">
      <c r="A16" s="129" t="s">
        <v>21</v>
      </c>
      <c r="B16" s="130"/>
      <c r="C16" s="130"/>
      <c r="D16" s="131">
        <f>+'L. Tweedy'!$D$28</f>
        <v>777.83</v>
      </c>
      <c r="E16" s="130" t="s">
        <v>22</v>
      </c>
      <c r="F16" s="126"/>
    </row>
    <row r="17" spans="1:6" x14ac:dyDescent="0.3">
      <c r="A17" s="129" t="s">
        <v>24</v>
      </c>
      <c r="B17" s="130"/>
      <c r="C17" s="130"/>
      <c r="D17" s="131">
        <f>+'C. Ward'!D28</f>
        <v>56.56</v>
      </c>
      <c r="E17" s="130" t="s">
        <v>25</v>
      </c>
      <c r="F17" s="126"/>
    </row>
    <row r="18" spans="1:6" x14ac:dyDescent="0.3">
      <c r="A18" s="129" t="s">
        <v>27</v>
      </c>
      <c r="B18" s="130"/>
      <c r="C18" s="130"/>
      <c r="D18" s="131">
        <f>+'T. Le'!D36</f>
        <v>200.54</v>
      </c>
      <c r="E18" s="130" t="s">
        <v>39</v>
      </c>
      <c r="F18" s="126"/>
    </row>
    <row r="19" spans="1:6" x14ac:dyDescent="0.3">
      <c r="A19" s="129" t="s">
        <v>30</v>
      </c>
      <c r="B19" s="130"/>
      <c r="C19" s="130"/>
      <c r="D19" s="131">
        <f>+'M. Krakower'!D31</f>
        <v>0</v>
      </c>
      <c r="E19" s="130" t="s">
        <v>31</v>
      </c>
      <c r="F19" s="126"/>
    </row>
    <row r="20" spans="1:6" x14ac:dyDescent="0.3">
      <c r="A20" s="129" t="s">
        <v>33</v>
      </c>
      <c r="B20" s="130"/>
      <c r="C20" s="130"/>
      <c r="D20" s="131">
        <f>+'L. Burden'!D32</f>
        <v>1052.9589999999998</v>
      </c>
      <c r="E20" s="130" t="s">
        <v>34</v>
      </c>
      <c r="F20" s="126"/>
    </row>
    <row r="21" spans="1:6" x14ac:dyDescent="0.3">
      <c r="A21" s="125"/>
      <c r="B21" s="140"/>
      <c r="C21" s="140"/>
      <c r="D21" s="140"/>
      <c r="E21" s="140"/>
      <c r="F21" s="126"/>
    </row>
    <row r="22" spans="1:6" x14ac:dyDescent="0.3">
      <c r="A22" s="132"/>
      <c r="B22" s="140"/>
      <c r="C22" s="140"/>
      <c r="D22" s="140"/>
      <c r="E22" s="140"/>
      <c r="F22" s="133"/>
    </row>
    <row r="23" spans="1:6" ht="15" thickBot="1" x14ac:dyDescent="0.35">
      <c r="A23" s="134"/>
      <c r="B23" s="135"/>
      <c r="C23" s="135"/>
      <c r="D23" s="135"/>
      <c r="E23" s="135"/>
      <c r="F23" s="136"/>
    </row>
  </sheetData>
  <mergeCells count="2">
    <mergeCell ref="A6:F6"/>
    <mergeCell ref="A8:F9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F43"/>
  <sheetViews>
    <sheetView showGridLines="0" tabSelected="1" topLeftCell="A32" zoomScale="85" zoomScaleNormal="85" workbookViewId="0">
      <selection activeCell="I23" sqref="I23"/>
    </sheetView>
  </sheetViews>
  <sheetFormatPr defaultRowHeight="14.4" x14ac:dyDescent="0.3"/>
  <cols>
    <col min="1" max="1" width="4.44140625" customWidth="1"/>
    <col min="2" max="2" width="10.6640625" customWidth="1"/>
    <col min="3" max="3" width="7.109375" customWidth="1"/>
    <col min="4" max="4" width="14.44140625" customWidth="1"/>
    <col min="5" max="5" width="28.33203125" customWidth="1"/>
    <col min="6" max="6" width="38.6640625" customWidth="1"/>
    <col min="7" max="7" width="0.109375" customWidth="1"/>
  </cols>
  <sheetData>
    <row r="9" spans="2:6" ht="19.2" customHeight="1" x14ac:dyDescent="0.3">
      <c r="B9" s="5" t="s">
        <v>0</v>
      </c>
      <c r="C9" s="150" t="s">
        <v>1</v>
      </c>
      <c r="D9" s="151"/>
      <c r="E9" s="151"/>
      <c r="F9" s="6"/>
    </row>
    <row r="10" spans="2:6" ht="10.95" customHeight="1" x14ac:dyDescent="0.3">
      <c r="B10" s="5"/>
      <c r="C10" s="7"/>
      <c r="D10" s="8"/>
      <c r="E10" s="8"/>
      <c r="F10" s="6"/>
    </row>
    <row r="11" spans="2:6" ht="15.6" x14ac:dyDescent="0.3">
      <c r="B11" s="9" t="s">
        <v>2</v>
      </c>
      <c r="C11" s="6" t="s">
        <v>3</v>
      </c>
      <c r="D11" s="6"/>
      <c r="E11" s="6"/>
      <c r="F11" s="6"/>
    </row>
    <row r="12" spans="2:6" ht="15.6" x14ac:dyDescent="0.3">
      <c r="B12" s="9"/>
      <c r="C12" s="6"/>
      <c r="D12" s="6"/>
      <c r="E12" s="6"/>
      <c r="F12" s="6"/>
    </row>
    <row r="13" spans="2:6" ht="15.75" customHeight="1" x14ac:dyDescent="0.3">
      <c r="B13" s="9" t="s">
        <v>4</v>
      </c>
      <c r="C13" s="6"/>
      <c r="D13" s="152" t="s">
        <v>5</v>
      </c>
      <c r="E13" s="152"/>
      <c r="F13" s="6"/>
    </row>
    <row r="14" spans="2:6" ht="15.6" x14ac:dyDescent="0.3">
      <c r="B14" s="6"/>
      <c r="C14" s="6"/>
      <c r="D14" s="6"/>
      <c r="E14" s="6"/>
      <c r="F14" s="6"/>
    </row>
    <row r="15" spans="2:6" ht="15.6" x14ac:dyDescent="0.3">
      <c r="B15" s="6"/>
      <c r="C15" s="6"/>
      <c r="D15" s="6"/>
      <c r="E15" s="6"/>
      <c r="F15" s="6"/>
    </row>
    <row r="16" spans="2:6" s="1" customFormat="1" ht="23.25" customHeight="1" x14ac:dyDescent="0.3">
      <c r="B16" s="153" t="s">
        <v>6</v>
      </c>
      <c r="C16" s="153"/>
      <c r="D16" s="10" t="s">
        <v>7</v>
      </c>
      <c r="E16" s="98" t="s">
        <v>8</v>
      </c>
      <c r="F16" s="10" t="s">
        <v>9</v>
      </c>
    </row>
    <row r="17" spans="2:6" ht="17.399999999999999" customHeight="1" x14ac:dyDescent="0.3">
      <c r="B17" s="154">
        <v>45539</v>
      </c>
      <c r="C17" s="155"/>
      <c r="D17" s="51">
        <v>180.8</v>
      </c>
      <c r="E17" s="99" t="s">
        <v>10</v>
      </c>
      <c r="F17" s="80" t="s">
        <v>11</v>
      </c>
    </row>
    <row r="18" spans="2:6" ht="17.399999999999999" customHeight="1" x14ac:dyDescent="0.3">
      <c r="B18" s="149">
        <v>45548</v>
      </c>
      <c r="C18" s="156"/>
      <c r="D18" s="52">
        <f>9.27+8.97</f>
        <v>18.240000000000002</v>
      </c>
      <c r="E18" s="79" t="s">
        <v>12</v>
      </c>
      <c r="F18" s="94" t="s">
        <v>11</v>
      </c>
    </row>
    <row r="19" spans="2:6" ht="17.399999999999999" customHeight="1" x14ac:dyDescent="0.3">
      <c r="B19" s="149">
        <v>45554</v>
      </c>
      <c r="C19" s="156"/>
      <c r="D19" s="52">
        <f>67.8+58.76</f>
        <v>126.56</v>
      </c>
      <c r="E19" s="79" t="s">
        <v>10</v>
      </c>
      <c r="F19" s="83" t="s">
        <v>11</v>
      </c>
    </row>
    <row r="20" spans="2:6" ht="17.399999999999999" customHeight="1" x14ac:dyDescent="0.3">
      <c r="B20" s="149">
        <v>45559</v>
      </c>
      <c r="C20" s="149"/>
      <c r="D20" s="52">
        <v>9.57</v>
      </c>
      <c r="E20" s="79" t="s">
        <v>12</v>
      </c>
      <c r="F20" s="83" t="s">
        <v>11</v>
      </c>
    </row>
    <row r="21" spans="2:6" ht="17.399999999999999" customHeight="1" x14ac:dyDescent="0.3">
      <c r="B21" s="149">
        <v>45559</v>
      </c>
      <c r="C21" s="149"/>
      <c r="D21" s="52">
        <v>12.5</v>
      </c>
      <c r="E21" s="79" t="s">
        <v>13</v>
      </c>
      <c r="F21" s="83" t="s">
        <v>11</v>
      </c>
    </row>
    <row r="22" spans="2:6" ht="17.399999999999999" customHeight="1" x14ac:dyDescent="0.3">
      <c r="B22" s="149">
        <v>45561</v>
      </c>
      <c r="C22" s="149"/>
      <c r="D22" s="52">
        <v>12.5</v>
      </c>
      <c r="E22" s="79" t="s">
        <v>13</v>
      </c>
      <c r="F22" s="83" t="s">
        <v>14</v>
      </c>
    </row>
    <row r="23" spans="2:6" ht="17.399999999999999" customHeight="1" x14ac:dyDescent="0.3">
      <c r="B23" s="149">
        <v>45549</v>
      </c>
      <c r="C23" s="149"/>
      <c r="D23" s="52">
        <v>14</v>
      </c>
      <c r="E23" s="79" t="s">
        <v>15</v>
      </c>
      <c r="F23" s="83" t="s">
        <v>16</v>
      </c>
    </row>
    <row r="24" spans="2:6" ht="17.399999999999999" customHeight="1" x14ac:dyDescent="0.3">
      <c r="B24" s="149">
        <v>45558</v>
      </c>
      <c r="C24" s="149"/>
      <c r="D24" s="52">
        <v>56</v>
      </c>
      <c r="E24" s="79" t="s">
        <v>17</v>
      </c>
      <c r="F24" s="83" t="s">
        <v>11</v>
      </c>
    </row>
    <row r="25" spans="2:6" ht="17.399999999999999" customHeight="1" x14ac:dyDescent="0.3">
      <c r="B25" s="149">
        <v>45559</v>
      </c>
      <c r="C25" s="149"/>
      <c r="D25" s="52">
        <v>14</v>
      </c>
      <c r="E25" s="79" t="s">
        <v>15</v>
      </c>
      <c r="F25" s="83" t="s">
        <v>18</v>
      </c>
    </row>
    <row r="26" spans="2:6" ht="17.399999999999999" customHeight="1" x14ac:dyDescent="0.3">
      <c r="B26" s="149">
        <v>45561</v>
      </c>
      <c r="C26" s="149"/>
      <c r="D26" s="52">
        <v>93.8</v>
      </c>
      <c r="E26" s="79" t="s">
        <v>17</v>
      </c>
      <c r="F26" s="83" t="s">
        <v>14</v>
      </c>
    </row>
    <row r="27" spans="2:6" ht="17.399999999999999" customHeight="1" x14ac:dyDescent="0.3">
      <c r="B27" s="149">
        <v>45566</v>
      </c>
      <c r="C27" s="149"/>
      <c r="D27" s="52">
        <v>12.5</v>
      </c>
      <c r="E27" s="79" t="s">
        <v>13</v>
      </c>
      <c r="F27" s="83" t="s">
        <v>11</v>
      </c>
    </row>
    <row r="28" spans="2:6" ht="17.399999999999999" customHeight="1" x14ac:dyDescent="0.3">
      <c r="B28" s="149">
        <v>45568</v>
      </c>
      <c r="C28" s="149"/>
      <c r="D28" s="52">
        <v>200.01</v>
      </c>
      <c r="E28" s="79" t="s">
        <v>10</v>
      </c>
      <c r="F28" s="83" t="s">
        <v>11</v>
      </c>
    </row>
    <row r="29" spans="2:6" ht="17.399999999999999" customHeight="1" x14ac:dyDescent="0.3">
      <c r="B29" s="149">
        <v>45573</v>
      </c>
      <c r="C29" s="149"/>
      <c r="D29" s="52">
        <v>22.5</v>
      </c>
      <c r="E29" s="79" t="s">
        <v>13</v>
      </c>
      <c r="F29" s="83" t="s">
        <v>11</v>
      </c>
    </row>
    <row r="30" spans="2:6" ht="17.399999999999999" customHeight="1" x14ac:dyDescent="0.3">
      <c r="B30" s="149">
        <v>45574</v>
      </c>
      <c r="C30" s="149"/>
      <c r="D30" s="52">
        <v>45</v>
      </c>
      <c r="E30" s="79" t="s">
        <v>13</v>
      </c>
      <c r="F30" s="83" t="s">
        <v>11</v>
      </c>
    </row>
    <row r="31" spans="2:6" ht="17.399999999999999" customHeight="1" x14ac:dyDescent="0.3">
      <c r="B31" s="149">
        <v>45575</v>
      </c>
      <c r="C31" s="149"/>
      <c r="D31" s="52">
        <v>10</v>
      </c>
      <c r="E31" s="79" t="s">
        <v>13</v>
      </c>
      <c r="F31" s="83" t="s">
        <v>11</v>
      </c>
    </row>
    <row r="32" spans="2:6" ht="17.399999999999999" customHeight="1" x14ac:dyDescent="0.3">
      <c r="B32" s="149">
        <v>45584</v>
      </c>
      <c r="C32" s="149"/>
      <c r="D32" s="52">
        <v>214.7</v>
      </c>
      <c r="E32" s="79" t="s">
        <v>10</v>
      </c>
      <c r="F32" s="83" t="s">
        <v>11</v>
      </c>
    </row>
    <row r="33" spans="2:6" ht="17.399999999999999" customHeight="1" x14ac:dyDescent="0.3">
      <c r="B33" s="149">
        <v>45585</v>
      </c>
      <c r="C33" s="149"/>
      <c r="D33" s="52">
        <v>1038.48</v>
      </c>
      <c r="E33" s="79" t="s">
        <v>19</v>
      </c>
      <c r="F33" s="83" t="s">
        <v>11</v>
      </c>
    </row>
    <row r="34" spans="2:6" ht="17.399999999999999" customHeight="1" x14ac:dyDescent="0.3">
      <c r="B34" s="149">
        <v>45585</v>
      </c>
      <c r="C34" s="149"/>
      <c r="D34" s="52">
        <v>15</v>
      </c>
      <c r="E34" s="79" t="s">
        <v>12</v>
      </c>
      <c r="F34" s="83" t="s">
        <v>11</v>
      </c>
    </row>
    <row r="35" spans="2:6" ht="17.399999999999999" customHeight="1" x14ac:dyDescent="0.3">
      <c r="B35" s="149">
        <v>45586</v>
      </c>
      <c r="C35" s="149"/>
      <c r="D35" s="52">
        <v>45</v>
      </c>
      <c r="E35" s="79" t="s">
        <v>13</v>
      </c>
      <c r="F35" s="83" t="s">
        <v>11</v>
      </c>
    </row>
    <row r="36" spans="2:6" ht="17.399999999999999" customHeight="1" x14ac:dyDescent="0.3">
      <c r="B36" s="149">
        <v>45587</v>
      </c>
      <c r="C36" s="149"/>
      <c r="D36" s="52">
        <v>45</v>
      </c>
      <c r="E36" s="79" t="s">
        <v>13</v>
      </c>
      <c r="F36" s="83" t="s">
        <v>11</v>
      </c>
    </row>
    <row r="37" spans="2:6" ht="17.399999999999999" customHeight="1" x14ac:dyDescent="0.3">
      <c r="B37" s="149">
        <v>45588</v>
      </c>
      <c r="C37" s="149"/>
      <c r="D37" s="52">
        <v>15</v>
      </c>
      <c r="E37" s="79" t="s">
        <v>12</v>
      </c>
      <c r="F37" s="83" t="s">
        <v>11</v>
      </c>
    </row>
    <row r="38" spans="2:6" ht="17.399999999999999" customHeight="1" x14ac:dyDescent="0.3">
      <c r="B38" s="149">
        <v>45607</v>
      </c>
      <c r="C38" s="149"/>
      <c r="D38" s="52">
        <v>56</v>
      </c>
      <c r="E38" s="79" t="s">
        <v>17</v>
      </c>
      <c r="F38" s="83" t="s">
        <v>11</v>
      </c>
    </row>
    <row r="39" spans="2:6" ht="17.399999999999999" customHeight="1" x14ac:dyDescent="0.3">
      <c r="B39" s="149">
        <v>45609</v>
      </c>
      <c r="C39" s="149"/>
      <c r="D39" s="52">
        <v>94.85</v>
      </c>
      <c r="E39" s="79" t="s">
        <v>17</v>
      </c>
      <c r="F39" s="83" t="s">
        <v>16</v>
      </c>
    </row>
    <row r="40" spans="2:6" ht="17.399999999999999" customHeight="1" x14ac:dyDescent="0.3">
      <c r="B40" s="149">
        <v>45625</v>
      </c>
      <c r="C40" s="149"/>
      <c r="D40" s="52">
        <v>14</v>
      </c>
      <c r="E40" s="79" t="s">
        <v>15</v>
      </c>
      <c r="F40" s="83" t="s">
        <v>11</v>
      </c>
    </row>
    <row r="41" spans="2:6" ht="17.399999999999999" customHeight="1" x14ac:dyDescent="0.3">
      <c r="B41" s="149"/>
      <c r="C41" s="149"/>
      <c r="D41" s="52"/>
      <c r="E41" s="79"/>
      <c r="F41" s="83"/>
    </row>
    <row r="42" spans="2:6" ht="17.399999999999999" customHeight="1" thickBot="1" x14ac:dyDescent="0.35">
      <c r="B42" s="158"/>
      <c r="C42" s="158"/>
      <c r="D42" s="63"/>
      <c r="E42" s="100"/>
      <c r="F42" s="92"/>
    </row>
    <row r="43" spans="2:6" ht="17.399999999999999" customHeight="1" thickTop="1" thickBot="1" x14ac:dyDescent="0.35">
      <c r="B43" s="157" t="s">
        <v>20</v>
      </c>
      <c r="C43" s="157"/>
      <c r="D43" s="62">
        <f>SUM(D17:D42)</f>
        <v>2366.0099999999998</v>
      </c>
      <c r="E43" s="101"/>
      <c r="F43" s="71"/>
    </row>
  </sheetData>
  <autoFilter ref="B16:F43" xr:uid="{00000000-0009-0000-0000-000000000000}">
    <filterColumn colId="0" showButton="0"/>
    <filterColumn colId="3" showButton="0"/>
    <filterColumn colId="4" showButton="0"/>
  </autoFilter>
  <mergeCells count="30">
    <mergeCell ref="B29:C29"/>
    <mergeCell ref="B39:C39"/>
    <mergeCell ref="B31:C31"/>
    <mergeCell ref="B37:C37"/>
    <mergeCell ref="B21:C21"/>
    <mergeCell ref="B32:C32"/>
    <mergeCell ref="B27:C27"/>
    <mergeCell ref="B28:C28"/>
    <mergeCell ref="B22:C22"/>
    <mergeCell ref="B30:C30"/>
    <mergeCell ref="B35:C35"/>
    <mergeCell ref="B33:C33"/>
    <mergeCell ref="B34:C34"/>
    <mergeCell ref="B36:C36"/>
    <mergeCell ref="B26:C26"/>
    <mergeCell ref="B23:C23"/>
    <mergeCell ref="B43:C43"/>
    <mergeCell ref="B40:C40"/>
    <mergeCell ref="B42:C42"/>
    <mergeCell ref="B41:C41"/>
    <mergeCell ref="B38:C38"/>
    <mergeCell ref="B24:C24"/>
    <mergeCell ref="B25:C25"/>
    <mergeCell ref="C9:E9"/>
    <mergeCell ref="D13:E13"/>
    <mergeCell ref="B16:C16"/>
    <mergeCell ref="B17:C17"/>
    <mergeCell ref="B20:C20"/>
    <mergeCell ref="B19:C19"/>
    <mergeCell ref="B18:C18"/>
  </mergeCells>
  <phoneticPr fontId="3" type="noConversion"/>
  <dataValidations count="5">
    <dataValidation type="list" allowBlank="1" showInputMessage="1" showErrorMessage="1" sqref="E43:F43" xr:uid="{00000000-0002-0000-0000-000000000000}">
      <formula1>#REF!</formula1>
    </dataValidation>
    <dataValidation type="list" allowBlank="1" showInputMessage="1" showErrorMessage="1" prompt="Select from the list." sqref="E18:E42" xr:uid="{00000000-0002-0000-0000-000001000000}">
      <formula1>#REF!</formula1>
    </dataValidation>
    <dataValidation type="list" allowBlank="1" showInputMessage="1" showErrorMessage="1" prompt="Select from the list._x000a_" sqref="F18:F42" xr:uid="{00000000-0002-0000-0000-000002000000}">
      <formula1>#REF!</formula1>
    </dataValidation>
    <dataValidation type="list" allowBlank="1" showInputMessage="1" showErrorMessage="1" prompt="Select from the drop down list._x000a_" sqref="F17" xr:uid="{00000000-0002-0000-0000-000003000000}">
      <formula1>#REF!</formula1>
    </dataValidation>
    <dataValidation type="list" allowBlank="1" showInputMessage="1" showErrorMessage="1" prompt="Select from the drop down list." sqref="E17" xr:uid="{00000000-0002-0000-0000-000004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G31"/>
  <sheetViews>
    <sheetView workbookViewId="0">
      <selection activeCell="I23" sqref="I23"/>
    </sheetView>
  </sheetViews>
  <sheetFormatPr defaultRowHeight="14.4" x14ac:dyDescent="0.3"/>
  <cols>
    <col min="1" max="1" width="4.44140625" customWidth="1"/>
    <col min="4" max="4" width="12.88671875" customWidth="1"/>
    <col min="5" max="5" width="27.6640625" customWidth="1"/>
    <col min="6" max="6" width="39.33203125" customWidth="1"/>
  </cols>
  <sheetData>
    <row r="8" spans="1:7" x14ac:dyDescent="0.3">
      <c r="A8" s="2"/>
      <c r="B8" s="2"/>
      <c r="C8" s="2"/>
      <c r="D8" s="2"/>
      <c r="E8" s="2"/>
      <c r="F8" s="2"/>
      <c r="G8" s="2"/>
    </row>
    <row r="9" spans="1:7" ht="15.6" x14ac:dyDescent="0.3">
      <c r="A9" s="2"/>
      <c r="B9" s="12" t="s">
        <v>0</v>
      </c>
      <c r="C9" s="159" t="s">
        <v>21</v>
      </c>
      <c r="D9" s="160"/>
      <c r="E9" s="160"/>
      <c r="F9" s="13"/>
      <c r="G9" s="2"/>
    </row>
    <row r="10" spans="1:7" ht="15.6" x14ac:dyDescent="0.3">
      <c r="A10" s="2"/>
      <c r="B10" s="12"/>
      <c r="C10" s="14"/>
      <c r="D10" s="15"/>
      <c r="E10" s="15"/>
      <c r="F10" s="13"/>
      <c r="G10" s="2"/>
    </row>
    <row r="11" spans="1:7" ht="15.6" x14ac:dyDescent="0.3">
      <c r="A11" s="2"/>
      <c r="B11" s="16" t="s">
        <v>2</v>
      </c>
      <c r="C11" s="13" t="s">
        <v>22</v>
      </c>
      <c r="D11" s="13"/>
      <c r="E11" s="13"/>
      <c r="F11" s="13"/>
      <c r="G11" s="2"/>
    </row>
    <row r="12" spans="1:7" ht="15.6" x14ac:dyDescent="0.3">
      <c r="A12" s="2"/>
      <c r="B12" s="16"/>
      <c r="C12" s="13"/>
      <c r="D12" s="13"/>
      <c r="E12" s="13"/>
      <c r="F12" s="13"/>
      <c r="G12" s="2"/>
    </row>
    <row r="13" spans="1:7" ht="15.75" customHeight="1" x14ac:dyDescent="0.3">
      <c r="A13" s="2"/>
      <c r="B13" s="16" t="s">
        <v>4</v>
      </c>
      <c r="C13" s="13"/>
      <c r="D13" s="152" t="s">
        <v>5</v>
      </c>
      <c r="E13" s="152"/>
      <c r="F13" s="13"/>
      <c r="G13" s="2"/>
    </row>
    <row r="14" spans="1:7" ht="15.6" x14ac:dyDescent="0.3">
      <c r="A14" s="2"/>
      <c r="B14" s="13"/>
      <c r="C14" s="13"/>
      <c r="D14" s="13"/>
      <c r="E14" s="13"/>
      <c r="F14" s="13"/>
      <c r="G14" s="2"/>
    </row>
    <row r="15" spans="1:7" ht="15.6" x14ac:dyDescent="0.3">
      <c r="A15" s="2"/>
      <c r="B15" s="13"/>
      <c r="C15" s="13"/>
      <c r="D15" s="13"/>
      <c r="E15" s="13"/>
      <c r="F15" s="13"/>
      <c r="G15" s="2"/>
    </row>
    <row r="16" spans="1:7" ht="23.4" customHeight="1" x14ac:dyDescent="0.3">
      <c r="A16" s="3"/>
      <c r="B16" s="161" t="s">
        <v>6</v>
      </c>
      <c r="C16" s="161"/>
      <c r="D16" s="23" t="s">
        <v>7</v>
      </c>
      <c r="E16" s="23" t="s">
        <v>8</v>
      </c>
      <c r="F16" s="23" t="s">
        <v>9</v>
      </c>
      <c r="G16" s="3"/>
    </row>
    <row r="17" spans="1:7" ht="15.6" x14ac:dyDescent="0.3">
      <c r="A17" s="2"/>
      <c r="B17" s="168">
        <v>45550</v>
      </c>
      <c r="C17" s="169"/>
      <c r="D17" s="32">
        <v>138.99</v>
      </c>
      <c r="E17" s="80" t="s">
        <v>10</v>
      </c>
      <c r="F17" s="73" t="s">
        <v>23</v>
      </c>
      <c r="G17" s="2"/>
    </row>
    <row r="18" spans="1:7" ht="15.6" x14ac:dyDescent="0.3">
      <c r="A18" s="2"/>
      <c r="B18" s="162">
        <v>45550</v>
      </c>
      <c r="C18" s="163"/>
      <c r="D18" s="82">
        <v>465.94</v>
      </c>
      <c r="E18" s="83" t="s">
        <v>19</v>
      </c>
      <c r="F18" s="81" t="s">
        <v>23</v>
      </c>
      <c r="G18" s="2"/>
    </row>
    <row r="19" spans="1:7" ht="15.6" x14ac:dyDescent="0.3">
      <c r="A19" s="2"/>
      <c r="B19" s="166">
        <v>45550</v>
      </c>
      <c r="C19" s="167"/>
      <c r="D19" s="33">
        <v>15</v>
      </c>
      <c r="E19" s="83" t="s">
        <v>12</v>
      </c>
      <c r="F19" s="72" t="s">
        <v>23</v>
      </c>
      <c r="G19" s="2"/>
    </row>
    <row r="20" spans="1:7" ht="15.6" x14ac:dyDescent="0.3">
      <c r="A20" s="2"/>
      <c r="B20" s="162">
        <v>45550</v>
      </c>
      <c r="C20" s="163"/>
      <c r="D20" s="33">
        <v>22.5</v>
      </c>
      <c r="E20" s="83" t="s">
        <v>13</v>
      </c>
      <c r="F20" s="72" t="s">
        <v>23</v>
      </c>
      <c r="G20" s="2"/>
    </row>
    <row r="21" spans="1:7" ht="15.6" x14ac:dyDescent="0.3">
      <c r="A21" s="2"/>
      <c r="B21" s="162">
        <v>45551</v>
      </c>
      <c r="C21" s="163"/>
      <c r="D21" s="33">
        <v>15</v>
      </c>
      <c r="E21" s="83" t="s">
        <v>12</v>
      </c>
      <c r="F21" s="72" t="s">
        <v>23</v>
      </c>
      <c r="G21" s="2"/>
    </row>
    <row r="22" spans="1:7" ht="15.6" x14ac:dyDescent="0.3">
      <c r="A22" s="2"/>
      <c r="B22" s="162">
        <v>45551</v>
      </c>
      <c r="C22" s="163"/>
      <c r="D22" s="33">
        <v>10</v>
      </c>
      <c r="E22" s="83" t="s">
        <v>13</v>
      </c>
      <c r="F22" s="72" t="s">
        <v>23</v>
      </c>
      <c r="G22" s="2"/>
    </row>
    <row r="23" spans="1:7" ht="15.6" x14ac:dyDescent="0.3">
      <c r="A23" s="2"/>
      <c r="B23" s="166">
        <v>45561</v>
      </c>
      <c r="C23" s="167"/>
      <c r="D23" s="33">
        <v>110.4</v>
      </c>
      <c r="E23" s="83" t="s">
        <v>17</v>
      </c>
      <c r="F23" s="72" t="s">
        <v>14</v>
      </c>
      <c r="G23" s="2"/>
    </row>
    <row r="24" spans="1:7" ht="15.6" x14ac:dyDescent="0.3">
      <c r="A24" s="2"/>
      <c r="B24" s="162"/>
      <c r="C24" s="163"/>
      <c r="D24" s="33"/>
      <c r="E24" s="83"/>
      <c r="F24" s="72"/>
      <c r="G24" s="2"/>
    </row>
    <row r="25" spans="1:7" ht="15.6" x14ac:dyDescent="0.3">
      <c r="A25" s="2"/>
      <c r="B25" s="166"/>
      <c r="C25" s="167"/>
      <c r="D25" s="33"/>
      <c r="E25" s="83"/>
      <c r="F25" s="72"/>
      <c r="G25" s="2"/>
    </row>
    <row r="26" spans="1:7" ht="15.6" x14ac:dyDescent="0.3">
      <c r="A26" s="2"/>
      <c r="B26" s="166"/>
      <c r="C26" s="167"/>
      <c r="D26" s="33"/>
      <c r="E26" s="83"/>
      <c r="F26" s="72"/>
      <c r="G26" s="2"/>
    </row>
    <row r="27" spans="1:7" ht="16.2" thickBot="1" x14ac:dyDescent="0.35">
      <c r="A27" s="2"/>
      <c r="B27" s="165"/>
      <c r="C27" s="165"/>
      <c r="D27" s="49"/>
      <c r="E27" s="84"/>
      <c r="F27" s="97"/>
      <c r="G27" s="2"/>
    </row>
    <row r="28" spans="1:7" ht="15.6" x14ac:dyDescent="0.3">
      <c r="A28" s="2"/>
      <c r="B28" s="164" t="s">
        <v>20</v>
      </c>
      <c r="C28" s="164"/>
      <c r="D28" s="50">
        <f>SUM(D17:D27)</f>
        <v>777.83</v>
      </c>
      <c r="E28" s="85"/>
      <c r="F28" s="85"/>
      <c r="G28" s="2"/>
    </row>
    <row r="29" spans="1:7" ht="15.6" x14ac:dyDescent="0.3">
      <c r="A29" s="4"/>
      <c r="B29" s="11"/>
      <c r="C29" s="11"/>
      <c r="D29" s="11"/>
      <c r="E29" s="11"/>
      <c r="F29" s="11"/>
      <c r="G29" s="4"/>
    </row>
    <row r="30" spans="1:7" ht="15.6" x14ac:dyDescent="0.3">
      <c r="B30" s="6"/>
      <c r="C30" s="6"/>
      <c r="D30" s="6"/>
      <c r="E30" s="6"/>
      <c r="F30" s="6"/>
    </row>
    <row r="31" spans="1:7" ht="15.6" x14ac:dyDescent="0.3">
      <c r="B31" s="6"/>
      <c r="C31" s="6"/>
      <c r="D31" s="6"/>
      <c r="E31" s="6"/>
      <c r="F31" s="6"/>
    </row>
  </sheetData>
  <mergeCells count="15">
    <mergeCell ref="C9:E9"/>
    <mergeCell ref="D13:E13"/>
    <mergeCell ref="B16:C16"/>
    <mergeCell ref="B18:C18"/>
    <mergeCell ref="B28:C28"/>
    <mergeCell ref="B27:C27"/>
    <mergeCell ref="B23:C23"/>
    <mergeCell ref="B25:C25"/>
    <mergeCell ref="B17:C17"/>
    <mergeCell ref="B19:C19"/>
    <mergeCell ref="B20:C20"/>
    <mergeCell ref="B21:C21"/>
    <mergeCell ref="B22:C22"/>
    <mergeCell ref="B24:C24"/>
    <mergeCell ref="B26:C26"/>
  </mergeCells>
  <dataValidations disablePrompts="1" count="3">
    <dataValidation type="list" allowBlank="1" showInputMessage="1" showErrorMessage="1" sqref="E28:F28" xr:uid="{00000000-0002-0000-0100-000000000000}">
      <formula1>#REF!</formula1>
    </dataValidation>
    <dataValidation type="list" allowBlank="1" showInputMessage="1" showErrorMessage="1" prompt="Select from the drop down list." sqref="E17:E27" xr:uid="{00000000-0002-0000-0100-000001000000}">
      <formula1>#REF!</formula1>
    </dataValidation>
    <dataValidation type="list" allowBlank="1" showInputMessage="1" showErrorMessage="1" prompt="Select from the drop down list._x000a_" sqref="F17:F27" xr:uid="{00000000-0002-0000-01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23" workbookViewId="0">
      <selection activeCell="I23" sqref="I23"/>
    </sheetView>
  </sheetViews>
  <sheetFormatPr defaultRowHeight="14.4" x14ac:dyDescent="0.3"/>
  <cols>
    <col min="1" max="1" width="4.6640625" customWidth="1"/>
    <col min="4" max="4" width="13.44140625" customWidth="1"/>
    <col min="5" max="5" width="27.6640625" customWidth="1"/>
    <col min="6" max="6" width="39.33203125" customWidth="1"/>
  </cols>
  <sheetData>
    <row r="1" spans="1:8" x14ac:dyDescent="0.3">
      <c r="H1" s="108"/>
    </row>
    <row r="2" spans="1:8" x14ac:dyDescent="0.3">
      <c r="H2" s="108"/>
    </row>
    <row r="3" spans="1:8" x14ac:dyDescent="0.3">
      <c r="H3" s="108"/>
    </row>
    <row r="4" spans="1:8" x14ac:dyDescent="0.3">
      <c r="H4" s="108"/>
    </row>
    <row r="5" spans="1:8" x14ac:dyDescent="0.3">
      <c r="H5" s="108"/>
    </row>
    <row r="6" spans="1:8" x14ac:dyDescent="0.3">
      <c r="H6" s="108"/>
    </row>
    <row r="7" spans="1:8" x14ac:dyDescent="0.3">
      <c r="A7" s="4"/>
      <c r="B7" s="4"/>
      <c r="C7" s="4"/>
      <c r="D7" s="4"/>
      <c r="E7" s="4"/>
      <c r="F7" s="4"/>
      <c r="G7" s="4"/>
      <c r="H7" s="108"/>
    </row>
    <row r="8" spans="1:8" x14ac:dyDescent="0.3">
      <c r="A8" s="4"/>
      <c r="B8" s="4"/>
      <c r="C8" s="4"/>
      <c r="D8" s="4"/>
      <c r="E8" s="4"/>
      <c r="F8" s="4"/>
      <c r="G8" s="4"/>
      <c r="H8" s="108"/>
    </row>
    <row r="9" spans="1:8" ht="14.7" customHeight="1" x14ac:dyDescent="0.3">
      <c r="A9" s="4"/>
      <c r="B9" s="18" t="s">
        <v>0</v>
      </c>
      <c r="C9" s="176" t="s">
        <v>24</v>
      </c>
      <c r="D9" s="177"/>
      <c r="E9" s="177"/>
      <c r="F9" s="178"/>
      <c r="G9" s="4"/>
      <c r="H9" s="108"/>
    </row>
    <row r="10" spans="1:8" ht="15.6" x14ac:dyDescent="0.3">
      <c r="A10" s="4"/>
      <c r="B10" s="18"/>
      <c r="C10" s="19"/>
      <c r="D10" s="20"/>
      <c r="E10" s="20"/>
      <c r="F10" s="11"/>
      <c r="G10" s="4"/>
      <c r="H10" s="108"/>
    </row>
    <row r="11" spans="1:8" ht="15.6" x14ac:dyDescent="0.3">
      <c r="A11" s="4"/>
      <c r="B11" s="18" t="s">
        <v>2</v>
      </c>
      <c r="C11" s="176" t="s">
        <v>25</v>
      </c>
      <c r="D11" s="178"/>
      <c r="E11" s="178"/>
      <c r="F11" s="178"/>
      <c r="G11" s="4"/>
      <c r="H11" s="108"/>
    </row>
    <row r="12" spans="1:8" ht="15.6" x14ac:dyDescent="0.3">
      <c r="A12" s="4"/>
      <c r="B12" s="21"/>
      <c r="C12" s="11"/>
      <c r="D12" s="11"/>
      <c r="E12" s="11"/>
      <c r="F12" s="11"/>
      <c r="G12" s="4"/>
      <c r="H12" s="108"/>
    </row>
    <row r="13" spans="1:8" ht="15.75" customHeight="1" x14ac:dyDescent="0.3">
      <c r="A13" s="4"/>
      <c r="B13" s="21" t="s">
        <v>4</v>
      </c>
      <c r="C13" s="11"/>
      <c r="D13" s="152" t="s">
        <v>5</v>
      </c>
      <c r="E13" s="152"/>
      <c r="F13" s="11"/>
      <c r="G13" s="4"/>
      <c r="H13" s="108"/>
    </row>
    <row r="14" spans="1:8" ht="15.6" x14ac:dyDescent="0.3">
      <c r="A14" s="4"/>
      <c r="B14" s="11"/>
      <c r="C14" s="11"/>
      <c r="D14" s="11"/>
      <c r="E14" s="11"/>
      <c r="F14" s="11"/>
      <c r="G14" s="17"/>
      <c r="H14" s="108"/>
    </row>
    <row r="15" spans="1:8" ht="15.6" x14ac:dyDescent="0.3">
      <c r="A15" s="4"/>
      <c r="B15" s="11"/>
      <c r="C15" s="11"/>
      <c r="D15" s="11"/>
      <c r="E15" s="11"/>
      <c r="F15" s="11"/>
      <c r="G15" s="4"/>
      <c r="H15" s="108"/>
    </row>
    <row r="16" spans="1:8" ht="22.95" customHeight="1" x14ac:dyDescent="0.3">
      <c r="A16" s="17"/>
      <c r="B16" s="179" t="s">
        <v>6</v>
      </c>
      <c r="C16" s="179"/>
      <c r="D16" s="53" t="s">
        <v>7</v>
      </c>
      <c r="E16" s="53" t="s">
        <v>8</v>
      </c>
      <c r="F16" s="53" t="s">
        <v>9</v>
      </c>
      <c r="G16" s="4"/>
      <c r="H16" s="108"/>
    </row>
    <row r="17" spans="1:8" ht="15.6" x14ac:dyDescent="0.3">
      <c r="A17" s="4"/>
      <c r="B17" s="180">
        <v>45559</v>
      </c>
      <c r="C17" s="181"/>
      <c r="D17" s="60">
        <v>56.56</v>
      </c>
      <c r="E17" s="91" t="s">
        <v>12</v>
      </c>
      <c r="F17" s="74" t="s">
        <v>26</v>
      </c>
      <c r="G17" s="4"/>
      <c r="H17" s="108"/>
    </row>
    <row r="18" spans="1:8" ht="15.6" x14ac:dyDescent="0.3">
      <c r="A18" s="4"/>
      <c r="B18" s="174"/>
      <c r="C18" s="175"/>
      <c r="D18" s="60"/>
      <c r="E18" s="83"/>
      <c r="F18" s="74"/>
      <c r="G18" s="4"/>
      <c r="H18" s="108"/>
    </row>
    <row r="19" spans="1:8" ht="15.6" x14ac:dyDescent="0.3">
      <c r="A19" s="4"/>
      <c r="B19" s="174"/>
      <c r="C19" s="175"/>
      <c r="D19" s="60"/>
      <c r="E19" s="83"/>
      <c r="F19" s="74"/>
      <c r="G19" s="4"/>
      <c r="H19" s="108"/>
    </row>
    <row r="20" spans="1:8" ht="15.6" x14ac:dyDescent="0.3">
      <c r="A20" s="4"/>
      <c r="B20" s="174"/>
      <c r="C20" s="175"/>
      <c r="D20" s="60"/>
      <c r="E20" s="83"/>
      <c r="F20" s="74"/>
      <c r="G20" s="4"/>
      <c r="H20" s="108"/>
    </row>
    <row r="21" spans="1:8" ht="15.6" x14ac:dyDescent="0.3">
      <c r="A21" s="4"/>
      <c r="B21" s="174"/>
      <c r="C21" s="175"/>
      <c r="D21" s="60"/>
      <c r="E21" s="83"/>
      <c r="F21" s="74"/>
      <c r="G21" s="4"/>
      <c r="H21" s="108"/>
    </row>
    <row r="22" spans="1:8" ht="15.6" x14ac:dyDescent="0.3">
      <c r="A22" s="4"/>
      <c r="B22" s="174"/>
      <c r="C22" s="175"/>
      <c r="D22" s="60"/>
      <c r="E22" s="83"/>
      <c r="F22" s="74"/>
      <c r="G22" s="4"/>
      <c r="H22" s="108"/>
    </row>
    <row r="23" spans="1:8" ht="15.6" x14ac:dyDescent="0.3">
      <c r="A23" s="4"/>
      <c r="B23" s="170"/>
      <c r="C23" s="171"/>
      <c r="D23" s="61"/>
      <c r="E23" s="83"/>
      <c r="F23" s="74"/>
      <c r="G23" s="4"/>
      <c r="H23" s="108"/>
    </row>
    <row r="24" spans="1:8" ht="15.6" x14ac:dyDescent="0.3">
      <c r="A24" s="4"/>
      <c r="B24" s="170"/>
      <c r="C24" s="171"/>
      <c r="D24" s="61"/>
      <c r="E24" s="83"/>
      <c r="F24" s="74"/>
      <c r="G24" s="4"/>
      <c r="H24" s="108"/>
    </row>
    <row r="25" spans="1:8" ht="15.6" x14ac:dyDescent="0.3">
      <c r="A25" s="4"/>
      <c r="B25" s="170"/>
      <c r="C25" s="171"/>
      <c r="D25" s="61"/>
      <c r="E25" s="83"/>
      <c r="F25" s="74"/>
      <c r="G25" s="4"/>
      <c r="H25" s="108"/>
    </row>
    <row r="26" spans="1:8" ht="15.6" x14ac:dyDescent="0.3">
      <c r="A26" s="4"/>
      <c r="B26" s="170"/>
      <c r="C26" s="171"/>
      <c r="D26" s="61"/>
      <c r="E26" s="83"/>
      <c r="F26" s="74"/>
      <c r="G26" s="4"/>
      <c r="H26" s="108"/>
    </row>
    <row r="27" spans="1:8" ht="16.2" thickBot="1" x14ac:dyDescent="0.35">
      <c r="A27" s="4"/>
      <c r="B27" s="64"/>
      <c r="C27" s="65"/>
      <c r="D27" s="66"/>
      <c r="E27" s="92"/>
      <c r="F27" s="74"/>
      <c r="G27" s="4"/>
      <c r="H27" s="108"/>
    </row>
    <row r="28" spans="1:8" ht="16.2" thickTop="1" x14ac:dyDescent="0.3">
      <c r="A28" s="4"/>
      <c r="B28" s="172" t="s">
        <v>20</v>
      </c>
      <c r="C28" s="173"/>
      <c r="D28" s="93">
        <f>SUM(D17:D26)</f>
        <v>56.56</v>
      </c>
      <c r="E28" s="75"/>
      <c r="F28" s="75"/>
      <c r="G28" s="4"/>
      <c r="H28" s="108"/>
    </row>
    <row r="29" spans="1:8" x14ac:dyDescent="0.3">
      <c r="A29" s="4"/>
      <c r="B29" s="4"/>
      <c r="C29" s="4"/>
      <c r="D29" s="4"/>
      <c r="E29" s="4"/>
      <c r="F29" s="4"/>
      <c r="G29" s="4"/>
      <c r="H29" s="108"/>
    </row>
    <row r="30" spans="1:8" x14ac:dyDescent="0.3">
      <c r="A30" s="4"/>
      <c r="B30" s="4"/>
      <c r="C30" s="4"/>
      <c r="D30" s="4"/>
      <c r="E30" s="4"/>
      <c r="F30" s="4"/>
      <c r="G30" s="4"/>
      <c r="H30" s="108"/>
    </row>
    <row r="31" spans="1:8" x14ac:dyDescent="0.3">
      <c r="A31" s="4"/>
      <c r="B31" s="4"/>
      <c r="C31" s="4"/>
      <c r="D31" s="4"/>
      <c r="E31" s="4"/>
      <c r="F31" s="4"/>
      <c r="G31" s="4"/>
      <c r="H31" s="108"/>
    </row>
    <row r="32" spans="1:8" x14ac:dyDescent="0.3">
      <c r="A32" s="41"/>
      <c r="B32" s="42"/>
      <c r="C32" s="42"/>
      <c r="D32" s="42"/>
      <c r="E32" s="42"/>
      <c r="F32" s="42"/>
      <c r="H32" s="108"/>
    </row>
  </sheetData>
  <mergeCells count="15">
    <mergeCell ref="C9:F9"/>
    <mergeCell ref="C11:F11"/>
    <mergeCell ref="D13:E13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8:C28"/>
    <mergeCell ref="B23:C23"/>
  </mergeCells>
  <dataValidations count="3">
    <dataValidation type="list" allowBlank="1" showInputMessage="1" showErrorMessage="1" sqref="E28:F28" xr:uid="{00000000-0002-0000-0200-000000000000}"/>
    <dataValidation type="list" allowBlank="1" showInputMessage="1" showErrorMessage="1" prompt="Select from the drop down list." sqref="E17:E27" xr:uid="{00000000-0002-0000-0200-000001000000}">
      <formula1>#REF!</formula1>
    </dataValidation>
    <dataValidation type="list" allowBlank="1" showInputMessage="1" showErrorMessage="1" prompt="Select from drop down menu._x000a_" sqref="F17:F27" xr:uid="{00000000-0002-0000-02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2"/>
  <sheetViews>
    <sheetView topLeftCell="A31" workbookViewId="0">
      <selection activeCell="I23" sqref="I23"/>
    </sheetView>
  </sheetViews>
  <sheetFormatPr defaultRowHeight="14.4" x14ac:dyDescent="0.3"/>
  <cols>
    <col min="1" max="1" width="4.44140625" customWidth="1"/>
    <col min="4" max="4" width="13.6640625" customWidth="1"/>
    <col min="5" max="5" width="27.33203125" customWidth="1"/>
    <col min="6" max="6" width="39.33203125" customWidth="1"/>
  </cols>
  <sheetData>
    <row r="1" spans="1:7" ht="10.199999999999999" customHeight="1" x14ac:dyDescent="0.3">
      <c r="G1" s="38"/>
    </row>
    <row r="2" spans="1:7" x14ac:dyDescent="0.3">
      <c r="G2" s="38"/>
    </row>
    <row r="3" spans="1:7" x14ac:dyDescent="0.3">
      <c r="G3" s="38"/>
    </row>
    <row r="4" spans="1:7" x14ac:dyDescent="0.3">
      <c r="G4" s="38"/>
    </row>
    <row r="5" spans="1:7" x14ac:dyDescent="0.3">
      <c r="G5" s="38"/>
    </row>
    <row r="6" spans="1:7" x14ac:dyDescent="0.3">
      <c r="G6" s="38"/>
    </row>
    <row r="7" spans="1:7" x14ac:dyDescent="0.3">
      <c r="G7" s="38"/>
    </row>
    <row r="8" spans="1:7" ht="15.6" x14ac:dyDescent="0.3">
      <c r="A8" s="4"/>
      <c r="B8" s="11"/>
      <c r="C8" s="11"/>
      <c r="D8" s="11"/>
      <c r="E8" s="11"/>
      <c r="F8" s="11"/>
    </row>
    <row r="9" spans="1:7" ht="15.75" customHeight="1" x14ac:dyDescent="0.3">
      <c r="A9" s="4"/>
      <c r="B9" s="18" t="s">
        <v>0</v>
      </c>
      <c r="C9" s="176" t="s">
        <v>27</v>
      </c>
      <c r="D9" s="177"/>
      <c r="E9" s="177"/>
      <c r="F9" s="178"/>
      <c r="G9" s="47"/>
    </row>
    <row r="10" spans="1:7" ht="15.6" x14ac:dyDescent="0.3">
      <c r="A10" s="4"/>
      <c r="B10" s="18"/>
      <c r="C10" s="19"/>
      <c r="D10" s="20"/>
      <c r="E10" s="20"/>
      <c r="F10" s="11"/>
      <c r="G10" s="47"/>
    </row>
    <row r="11" spans="1:7" ht="15.75" customHeight="1" x14ac:dyDescent="0.3">
      <c r="A11" s="4"/>
      <c r="B11" s="18" t="s">
        <v>2</v>
      </c>
      <c r="C11" s="176" t="s">
        <v>28</v>
      </c>
      <c r="D11" s="177"/>
      <c r="E11" s="177"/>
      <c r="F11" s="11"/>
      <c r="G11" s="47"/>
    </row>
    <row r="12" spans="1:7" ht="15.6" x14ac:dyDescent="0.3">
      <c r="A12" s="4"/>
      <c r="B12" s="21"/>
      <c r="C12" s="11"/>
      <c r="D12" s="11"/>
      <c r="E12" s="11"/>
      <c r="F12" s="11"/>
      <c r="G12" s="47"/>
    </row>
    <row r="13" spans="1:7" ht="15.75" customHeight="1" x14ac:dyDescent="0.3">
      <c r="A13" s="4"/>
      <c r="B13" s="21" t="s">
        <v>4</v>
      </c>
      <c r="C13" s="11"/>
      <c r="D13" s="152" t="s">
        <v>5</v>
      </c>
      <c r="E13" s="152"/>
      <c r="F13" s="86"/>
      <c r="G13" s="47"/>
    </row>
    <row r="14" spans="1:7" ht="15.6" x14ac:dyDescent="0.3">
      <c r="A14" s="4"/>
      <c r="B14" s="11"/>
      <c r="C14" s="11"/>
      <c r="D14" s="11"/>
      <c r="E14" s="11"/>
      <c r="F14" s="11"/>
      <c r="G14" s="47"/>
    </row>
    <row r="15" spans="1:7" ht="15.6" x14ac:dyDescent="0.3">
      <c r="A15" s="4"/>
      <c r="B15" s="11"/>
      <c r="C15" s="11"/>
      <c r="D15" s="11"/>
      <c r="E15" s="11"/>
      <c r="F15" s="11"/>
      <c r="G15" s="47"/>
    </row>
    <row r="16" spans="1:7" ht="24" customHeight="1" x14ac:dyDescent="0.3">
      <c r="A16" s="17"/>
      <c r="B16" s="153" t="s">
        <v>6</v>
      </c>
      <c r="C16" s="153"/>
      <c r="D16" s="10" t="s">
        <v>7</v>
      </c>
      <c r="E16" s="10" t="s">
        <v>8</v>
      </c>
      <c r="F16" s="10" t="s">
        <v>9</v>
      </c>
      <c r="G16" s="48"/>
    </row>
    <row r="17" spans="1:7" ht="15.6" x14ac:dyDescent="0.3">
      <c r="A17" s="4"/>
      <c r="B17" s="189">
        <v>45540</v>
      </c>
      <c r="C17" s="189"/>
      <c r="D17" s="111">
        <v>3.44</v>
      </c>
      <c r="E17" s="80" t="s">
        <v>17</v>
      </c>
      <c r="F17" s="96" t="s">
        <v>16</v>
      </c>
      <c r="G17" s="47"/>
    </row>
    <row r="18" spans="1:7" ht="15.6" x14ac:dyDescent="0.3">
      <c r="A18" s="4"/>
      <c r="B18" s="185">
        <v>45545</v>
      </c>
      <c r="C18" s="186"/>
      <c r="D18" s="22">
        <v>3.44</v>
      </c>
      <c r="E18" s="83" t="s">
        <v>17</v>
      </c>
      <c r="F18" s="74" t="s">
        <v>16</v>
      </c>
      <c r="G18" s="47"/>
    </row>
    <row r="19" spans="1:7" ht="15.6" x14ac:dyDescent="0.3">
      <c r="A19" s="4"/>
      <c r="B19" s="185">
        <v>45547</v>
      </c>
      <c r="C19" s="186"/>
      <c r="D19" s="22">
        <v>33.6</v>
      </c>
      <c r="E19" s="83" t="s">
        <v>17</v>
      </c>
      <c r="F19" s="74" t="s">
        <v>16</v>
      </c>
      <c r="G19" s="47"/>
    </row>
    <row r="20" spans="1:7" ht="15.6" x14ac:dyDescent="0.3">
      <c r="A20" s="4"/>
      <c r="B20" s="185">
        <v>45547</v>
      </c>
      <c r="C20" s="186"/>
      <c r="D20" s="22">
        <v>32.5</v>
      </c>
      <c r="E20" s="83" t="s">
        <v>29</v>
      </c>
      <c r="F20" s="74" t="s">
        <v>16</v>
      </c>
      <c r="G20" s="47"/>
    </row>
    <row r="21" spans="1:7" ht="15.6" x14ac:dyDescent="0.3">
      <c r="A21" s="4"/>
      <c r="B21" s="185">
        <v>45548</v>
      </c>
      <c r="C21" s="186"/>
      <c r="D21" s="22">
        <f>16.8+18.4</f>
        <v>35.200000000000003</v>
      </c>
      <c r="E21" s="83" t="s">
        <v>17</v>
      </c>
      <c r="F21" s="74" t="s">
        <v>16</v>
      </c>
      <c r="G21" s="47"/>
    </row>
    <row r="22" spans="1:7" ht="15.6" x14ac:dyDescent="0.3">
      <c r="A22" s="4"/>
      <c r="B22" s="185">
        <v>45548</v>
      </c>
      <c r="C22" s="186"/>
      <c r="D22" s="22">
        <v>22.5</v>
      </c>
      <c r="E22" s="83" t="s">
        <v>29</v>
      </c>
      <c r="F22" s="74" t="s">
        <v>16</v>
      </c>
      <c r="G22" s="47"/>
    </row>
    <row r="23" spans="1:7" ht="15.6" x14ac:dyDescent="0.3">
      <c r="A23" s="4"/>
      <c r="B23" s="185">
        <v>45551</v>
      </c>
      <c r="C23" s="186"/>
      <c r="D23" s="22">
        <v>33.6</v>
      </c>
      <c r="E23" s="83" t="s">
        <v>17</v>
      </c>
      <c r="F23" s="74" t="s">
        <v>16</v>
      </c>
      <c r="G23" s="47"/>
    </row>
    <row r="24" spans="1:7" ht="15.6" x14ac:dyDescent="0.3">
      <c r="A24" s="4"/>
      <c r="B24" s="185">
        <v>45551</v>
      </c>
      <c r="C24" s="186"/>
      <c r="D24" s="22">
        <v>22.5</v>
      </c>
      <c r="E24" s="83" t="s">
        <v>29</v>
      </c>
      <c r="F24" s="74" t="s">
        <v>16</v>
      </c>
      <c r="G24" s="47"/>
    </row>
    <row r="25" spans="1:7" ht="15.6" x14ac:dyDescent="0.3">
      <c r="A25" s="4"/>
      <c r="B25" s="182">
        <v>45554</v>
      </c>
      <c r="C25" s="182"/>
      <c r="D25" s="22">
        <v>3.44</v>
      </c>
      <c r="E25" s="83" t="s">
        <v>17</v>
      </c>
      <c r="F25" s="74" t="s">
        <v>16</v>
      </c>
      <c r="G25" s="47"/>
    </row>
    <row r="26" spans="1:7" ht="15.6" x14ac:dyDescent="0.3">
      <c r="A26" s="4"/>
      <c r="B26" s="182">
        <v>45558</v>
      </c>
      <c r="C26" s="182"/>
      <c r="D26" s="22">
        <v>3.44</v>
      </c>
      <c r="E26" s="83" t="s">
        <v>17</v>
      </c>
      <c r="F26" s="74" t="s">
        <v>16</v>
      </c>
      <c r="G26" s="47"/>
    </row>
    <row r="27" spans="1:7" ht="15.6" x14ac:dyDescent="0.3">
      <c r="A27" s="4"/>
      <c r="B27" s="182">
        <v>45559</v>
      </c>
      <c r="C27" s="182"/>
      <c r="D27" s="22">
        <v>3.44</v>
      </c>
      <c r="E27" s="83" t="s">
        <v>17</v>
      </c>
      <c r="F27" s="74" t="s">
        <v>16</v>
      </c>
      <c r="G27" s="47"/>
    </row>
    <row r="28" spans="1:7" ht="15.6" x14ac:dyDescent="0.3">
      <c r="A28" s="4"/>
      <c r="B28" s="182">
        <v>45561</v>
      </c>
      <c r="C28" s="182"/>
      <c r="D28" s="22">
        <v>3.44</v>
      </c>
      <c r="E28" s="83" t="s">
        <v>17</v>
      </c>
      <c r="F28" s="74" t="s">
        <v>16</v>
      </c>
      <c r="G28" s="47"/>
    </row>
    <row r="29" spans="1:7" ht="15.6" x14ac:dyDescent="0.3">
      <c r="A29" s="4"/>
      <c r="B29" s="185"/>
      <c r="C29" s="186"/>
      <c r="D29" s="22"/>
      <c r="E29" s="83"/>
      <c r="F29" s="74"/>
      <c r="G29" s="47"/>
    </row>
    <row r="30" spans="1:7" ht="15.6" x14ac:dyDescent="0.3">
      <c r="A30" s="4"/>
      <c r="B30" s="185"/>
      <c r="C30" s="186"/>
      <c r="D30" s="22"/>
      <c r="E30" s="83"/>
      <c r="F30" s="74"/>
      <c r="G30" s="47"/>
    </row>
    <row r="31" spans="1:7" ht="15.6" x14ac:dyDescent="0.3">
      <c r="B31" s="185"/>
      <c r="C31" s="186"/>
      <c r="D31" s="22"/>
      <c r="E31" s="83"/>
      <c r="F31" s="74"/>
      <c r="G31" s="47"/>
    </row>
    <row r="32" spans="1:7" ht="15.6" x14ac:dyDescent="0.3">
      <c r="B32" s="185"/>
      <c r="C32" s="186"/>
      <c r="D32" s="22"/>
      <c r="E32" s="83"/>
      <c r="F32" s="74"/>
      <c r="G32" s="47"/>
    </row>
    <row r="33" spans="1:7" ht="15.6" x14ac:dyDescent="0.3">
      <c r="B33" s="185"/>
      <c r="C33" s="186"/>
      <c r="D33" s="22"/>
      <c r="E33" s="83"/>
      <c r="F33" s="74"/>
      <c r="G33" s="47"/>
    </row>
    <row r="34" spans="1:7" ht="15.6" x14ac:dyDescent="0.3">
      <c r="B34" s="185"/>
      <c r="C34" s="186"/>
      <c r="D34" s="22"/>
      <c r="E34" s="83"/>
      <c r="F34" s="74"/>
      <c r="G34" s="47"/>
    </row>
    <row r="35" spans="1:7" ht="15.6" x14ac:dyDescent="0.3">
      <c r="B35" s="187"/>
      <c r="C35" s="188"/>
      <c r="D35" s="68"/>
      <c r="E35" s="94"/>
      <c r="F35" s="74"/>
      <c r="G35" s="47"/>
    </row>
    <row r="36" spans="1:7" ht="15.6" x14ac:dyDescent="0.3">
      <c r="B36" s="183" t="s">
        <v>20</v>
      </c>
      <c r="C36" s="184"/>
      <c r="D36" s="67">
        <f>SUM(D17:D34)</f>
        <v>200.54</v>
      </c>
      <c r="E36" s="75"/>
      <c r="F36" s="75"/>
      <c r="G36" s="87"/>
    </row>
    <row r="37" spans="1:7" x14ac:dyDescent="0.3">
      <c r="A37" s="43"/>
      <c r="B37" s="44"/>
      <c r="C37" s="44"/>
      <c r="D37" s="44"/>
      <c r="E37" s="44"/>
      <c r="F37" s="44"/>
      <c r="G37" s="43"/>
    </row>
    <row r="38" spans="1:7" x14ac:dyDescent="0.3">
      <c r="A38" s="43"/>
      <c r="B38" s="43"/>
      <c r="C38" s="43"/>
      <c r="D38" s="43"/>
      <c r="E38" s="43"/>
      <c r="F38" s="43"/>
      <c r="G38" s="43"/>
    </row>
    <row r="39" spans="1:7" x14ac:dyDescent="0.3">
      <c r="A39" s="43"/>
      <c r="B39" s="43"/>
      <c r="C39" s="43"/>
      <c r="D39" s="43"/>
      <c r="E39" s="43"/>
      <c r="F39" s="43"/>
      <c r="G39" s="43"/>
    </row>
    <row r="40" spans="1:7" x14ac:dyDescent="0.3">
      <c r="A40" s="43"/>
      <c r="B40" s="43"/>
      <c r="C40" s="43"/>
      <c r="D40" s="43"/>
      <c r="E40" s="43"/>
      <c r="F40" s="43"/>
      <c r="G40" s="43"/>
    </row>
    <row r="41" spans="1:7" x14ac:dyDescent="0.3">
      <c r="A41" s="88"/>
      <c r="B41" s="43"/>
      <c r="C41" s="43"/>
      <c r="D41" s="43"/>
      <c r="E41" s="43"/>
      <c r="F41" s="43"/>
      <c r="G41" s="89"/>
    </row>
    <row r="42" spans="1:7" x14ac:dyDescent="0.3">
      <c r="B42" s="42"/>
      <c r="C42" s="42"/>
      <c r="D42" s="90"/>
      <c r="E42" s="42"/>
      <c r="F42" s="42"/>
    </row>
  </sheetData>
  <mergeCells count="24">
    <mergeCell ref="B17:C17"/>
    <mergeCell ref="B18:C18"/>
    <mergeCell ref="C9:F9"/>
    <mergeCell ref="C11:E11"/>
    <mergeCell ref="B16:C16"/>
    <mergeCell ref="D13:E13"/>
    <mergeCell ref="B19:C19"/>
    <mergeCell ref="B20:C20"/>
    <mergeCell ref="B25:C25"/>
    <mergeCell ref="B26:C26"/>
    <mergeCell ref="B23:C23"/>
    <mergeCell ref="B24:C24"/>
    <mergeCell ref="B21:C21"/>
    <mergeCell ref="B22:C22"/>
    <mergeCell ref="B27:C27"/>
    <mergeCell ref="B28:C28"/>
    <mergeCell ref="B36:C36"/>
    <mergeCell ref="B33:C33"/>
    <mergeCell ref="B34:C34"/>
    <mergeCell ref="B31:C31"/>
    <mergeCell ref="B32:C32"/>
    <mergeCell ref="B35:C35"/>
    <mergeCell ref="B29:C29"/>
    <mergeCell ref="B30:C30"/>
  </mergeCells>
  <dataValidations count="2">
    <dataValidation type="list" allowBlank="1" showInputMessage="1" showErrorMessage="1" prompt="Select from drop down menu._x000a_" sqref="F17:F35" xr:uid="{00000000-0002-0000-0300-000000000000}">
      <formula1>#REF!</formula1>
    </dataValidation>
    <dataValidation type="list" allowBlank="1" showInputMessage="1" showErrorMessage="1" prompt="Select from the drop down list." sqref="E17:E35" xr:uid="{00000000-0002-0000-03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6"/>
  <sheetViews>
    <sheetView topLeftCell="A26" workbookViewId="0">
      <selection activeCell="I23" sqref="I23"/>
    </sheetView>
  </sheetViews>
  <sheetFormatPr defaultRowHeight="14.4" x14ac:dyDescent="0.3"/>
  <cols>
    <col min="1" max="1" width="4.44140625" customWidth="1"/>
    <col min="4" max="4" width="10.6640625" customWidth="1"/>
    <col min="5" max="5" width="27.44140625" customWidth="1"/>
    <col min="6" max="6" width="39.109375" customWidth="1"/>
  </cols>
  <sheetData>
    <row r="1" spans="1:7" x14ac:dyDescent="0.3">
      <c r="A1" s="195"/>
      <c r="B1" s="195"/>
      <c r="C1" s="24"/>
      <c r="D1" s="24"/>
      <c r="E1" s="24"/>
      <c r="F1" s="24"/>
      <c r="G1" s="104"/>
    </row>
    <row r="2" spans="1:7" x14ac:dyDescent="0.3">
      <c r="A2" s="195"/>
      <c r="B2" s="195"/>
      <c r="C2" s="24"/>
      <c r="D2" s="24"/>
      <c r="E2" s="24"/>
      <c r="F2" s="24"/>
      <c r="G2" s="105"/>
    </row>
    <row r="3" spans="1:7" x14ac:dyDescent="0.3">
      <c r="A3" s="195"/>
      <c r="B3" s="195"/>
      <c r="C3" s="24"/>
      <c r="D3" s="24"/>
      <c r="E3" s="24"/>
      <c r="F3" s="24"/>
      <c r="G3" s="105"/>
    </row>
    <row r="4" spans="1:7" x14ac:dyDescent="0.3">
      <c r="A4" s="195"/>
      <c r="B4" s="195"/>
      <c r="C4" s="24"/>
      <c r="D4" s="24"/>
      <c r="E4" s="24"/>
      <c r="F4" s="24"/>
      <c r="G4" s="105"/>
    </row>
    <row r="5" spans="1:7" x14ac:dyDescent="0.3">
      <c r="A5" s="195"/>
      <c r="B5" s="195"/>
      <c r="C5" s="24"/>
      <c r="D5" s="24"/>
      <c r="E5" s="24"/>
      <c r="F5" s="24"/>
      <c r="G5" s="105"/>
    </row>
    <row r="6" spans="1:7" x14ac:dyDescent="0.3">
      <c r="A6" s="195"/>
      <c r="B6" s="195"/>
      <c r="C6" s="24"/>
      <c r="D6" s="24"/>
      <c r="E6" s="24"/>
      <c r="F6" s="24"/>
      <c r="G6" s="105"/>
    </row>
    <row r="7" spans="1:7" x14ac:dyDescent="0.3">
      <c r="A7" s="24"/>
      <c r="B7" s="24"/>
      <c r="C7" s="24"/>
      <c r="D7" s="24"/>
      <c r="E7" s="24"/>
      <c r="F7" s="24"/>
      <c r="G7" s="105"/>
    </row>
    <row r="8" spans="1:7" x14ac:dyDescent="0.3">
      <c r="A8" s="195"/>
      <c r="B8" s="195"/>
      <c r="C8" s="25"/>
      <c r="D8" s="25"/>
      <c r="E8" s="25"/>
      <c r="F8" s="25"/>
      <c r="G8" s="105"/>
    </row>
    <row r="9" spans="1:7" ht="15.6" x14ac:dyDescent="0.3">
      <c r="A9" s="25"/>
      <c r="B9" s="26" t="s">
        <v>0</v>
      </c>
      <c r="C9" s="196" t="s">
        <v>30</v>
      </c>
      <c r="D9" s="196"/>
      <c r="E9" s="196"/>
      <c r="F9" s="27"/>
      <c r="G9" s="105"/>
    </row>
    <row r="10" spans="1:7" ht="15.6" x14ac:dyDescent="0.3">
      <c r="A10" s="192"/>
      <c r="B10" s="192"/>
      <c r="C10" s="27"/>
      <c r="D10" s="27"/>
      <c r="E10" s="27"/>
      <c r="F10" s="27"/>
      <c r="G10" s="105"/>
    </row>
    <row r="11" spans="1:7" ht="15.6" x14ac:dyDescent="0.3">
      <c r="A11" s="25"/>
      <c r="B11" s="26" t="s">
        <v>2</v>
      </c>
      <c r="C11" s="196" t="s">
        <v>31</v>
      </c>
      <c r="D11" s="196"/>
      <c r="E11" s="196"/>
      <c r="F11" s="197"/>
      <c r="G11" s="105"/>
    </row>
    <row r="12" spans="1:7" ht="15.6" x14ac:dyDescent="0.3">
      <c r="A12" s="192"/>
      <c r="B12" s="192"/>
      <c r="C12" s="27"/>
      <c r="D12" s="27"/>
      <c r="E12" s="27"/>
      <c r="F12" s="27"/>
      <c r="G12" s="105"/>
    </row>
    <row r="13" spans="1:7" ht="15.6" customHeight="1" x14ac:dyDescent="0.3">
      <c r="A13" s="25"/>
      <c r="B13" s="26" t="s">
        <v>4</v>
      </c>
      <c r="C13" s="27"/>
      <c r="D13" s="152" t="s">
        <v>5</v>
      </c>
      <c r="E13" s="152"/>
      <c r="F13" s="27"/>
      <c r="G13" s="105"/>
    </row>
    <row r="14" spans="1:7" ht="15.6" x14ac:dyDescent="0.3">
      <c r="A14" s="192"/>
      <c r="B14" s="192"/>
      <c r="C14" s="27"/>
      <c r="D14" s="27"/>
      <c r="E14" s="27"/>
      <c r="F14" s="27"/>
      <c r="G14" s="105"/>
    </row>
    <row r="15" spans="1:7" ht="15.6" x14ac:dyDescent="0.3">
      <c r="A15" s="192"/>
      <c r="B15" s="192"/>
      <c r="C15" s="27"/>
      <c r="D15" s="27"/>
      <c r="E15" s="27"/>
      <c r="F15" s="27"/>
      <c r="G15" s="105"/>
    </row>
    <row r="16" spans="1:7" ht="24.6" customHeight="1" x14ac:dyDescent="0.3">
      <c r="A16" s="28"/>
      <c r="B16" s="193" t="s">
        <v>6</v>
      </c>
      <c r="C16" s="194"/>
      <c r="D16" s="31" t="s">
        <v>7</v>
      </c>
      <c r="E16" s="76" t="s">
        <v>8</v>
      </c>
      <c r="F16" s="31" t="s">
        <v>9</v>
      </c>
      <c r="G16" s="106"/>
    </row>
    <row r="17" spans="1:7" ht="15.6" x14ac:dyDescent="0.3">
      <c r="A17" s="25"/>
      <c r="B17" s="109" t="s">
        <v>32</v>
      </c>
      <c r="C17" s="110"/>
      <c r="D17" s="29"/>
      <c r="E17" s="80"/>
      <c r="F17" s="74"/>
      <c r="G17" s="106"/>
    </row>
    <row r="18" spans="1:7" ht="15.6" x14ac:dyDescent="0.3">
      <c r="A18" s="25"/>
      <c r="B18" s="190"/>
      <c r="C18" s="191"/>
      <c r="D18" s="30"/>
      <c r="E18" s="83"/>
      <c r="F18" s="74"/>
      <c r="G18" s="106"/>
    </row>
    <row r="19" spans="1:7" ht="15.6" x14ac:dyDescent="0.3">
      <c r="A19" s="25"/>
      <c r="B19" s="190"/>
      <c r="C19" s="191"/>
      <c r="D19" s="30"/>
      <c r="E19" s="83"/>
      <c r="F19" s="74"/>
      <c r="G19" s="106"/>
    </row>
    <row r="20" spans="1:7" ht="15.6" x14ac:dyDescent="0.3">
      <c r="A20" s="25"/>
      <c r="B20" s="190"/>
      <c r="C20" s="191"/>
      <c r="D20" s="30"/>
      <c r="E20" s="83"/>
      <c r="F20" s="74"/>
      <c r="G20" s="106"/>
    </row>
    <row r="21" spans="1:7" ht="15.6" x14ac:dyDescent="0.3">
      <c r="A21" s="25"/>
      <c r="B21" s="190"/>
      <c r="C21" s="191"/>
      <c r="D21" s="30"/>
      <c r="E21" s="83"/>
      <c r="F21" s="74"/>
      <c r="G21" s="106"/>
    </row>
    <row r="22" spans="1:7" ht="15.6" x14ac:dyDescent="0.3">
      <c r="A22" s="25"/>
      <c r="B22" s="190"/>
      <c r="C22" s="191"/>
      <c r="D22" s="30"/>
      <c r="E22" s="83"/>
      <c r="F22" s="74"/>
      <c r="G22" s="106"/>
    </row>
    <row r="23" spans="1:7" ht="15.6" x14ac:dyDescent="0.3">
      <c r="A23" s="25"/>
      <c r="B23" s="190"/>
      <c r="C23" s="191"/>
      <c r="D23" s="30"/>
      <c r="E23" s="83"/>
      <c r="F23" s="74"/>
      <c r="G23" s="106"/>
    </row>
    <row r="24" spans="1:7" ht="15.6" x14ac:dyDescent="0.3">
      <c r="A24" s="25"/>
      <c r="B24" s="190"/>
      <c r="C24" s="191"/>
      <c r="D24" s="30"/>
      <c r="E24" s="83"/>
      <c r="F24" s="74"/>
      <c r="G24" s="106"/>
    </row>
    <row r="25" spans="1:7" ht="15.6" x14ac:dyDescent="0.3">
      <c r="A25" s="25"/>
      <c r="B25" s="190"/>
      <c r="C25" s="191"/>
      <c r="D25" s="30"/>
      <c r="E25" s="83"/>
      <c r="F25" s="74"/>
      <c r="G25" s="106"/>
    </row>
    <row r="26" spans="1:7" ht="15.6" x14ac:dyDescent="0.3">
      <c r="A26" s="25"/>
      <c r="B26" s="190"/>
      <c r="C26" s="191"/>
      <c r="D26" s="30"/>
      <c r="E26" s="83"/>
      <c r="F26" s="74"/>
      <c r="G26" s="106"/>
    </row>
    <row r="27" spans="1:7" ht="15.6" x14ac:dyDescent="0.3">
      <c r="A27" s="25"/>
      <c r="B27" s="190"/>
      <c r="C27" s="191"/>
      <c r="D27" s="30"/>
      <c r="E27" s="83"/>
      <c r="F27" s="74"/>
      <c r="G27" s="106"/>
    </row>
    <row r="28" spans="1:7" ht="15.6" x14ac:dyDescent="0.3">
      <c r="A28" s="25"/>
      <c r="B28" s="190"/>
      <c r="C28" s="191"/>
      <c r="D28" s="30"/>
      <c r="E28" s="83"/>
      <c r="F28" s="74"/>
      <c r="G28" s="106"/>
    </row>
    <row r="29" spans="1:7" ht="15.6" x14ac:dyDescent="0.3">
      <c r="A29" s="25"/>
      <c r="B29" s="190"/>
      <c r="C29" s="191"/>
      <c r="D29" s="30"/>
      <c r="E29" s="83"/>
      <c r="F29" s="74"/>
      <c r="G29" s="106"/>
    </row>
    <row r="30" spans="1:7" ht="16.2" thickBot="1" x14ac:dyDescent="0.35">
      <c r="A30" s="25"/>
      <c r="B30" s="190"/>
      <c r="C30" s="191"/>
      <c r="D30" s="30"/>
      <c r="E30" s="94"/>
      <c r="F30" s="74"/>
      <c r="G30" s="106"/>
    </row>
    <row r="31" spans="1:7" ht="16.2" thickTop="1" x14ac:dyDescent="0.3">
      <c r="A31" s="25"/>
      <c r="B31" s="183" t="s">
        <v>20</v>
      </c>
      <c r="C31" s="184"/>
      <c r="D31" s="67">
        <f>SUM(D17:D30)</f>
        <v>0</v>
      </c>
      <c r="E31" s="75"/>
      <c r="F31" s="75"/>
      <c r="G31" s="106"/>
    </row>
    <row r="32" spans="1:7" x14ac:dyDescent="0.3">
      <c r="A32" s="102"/>
      <c r="B32" s="42"/>
      <c r="C32" s="42"/>
      <c r="D32" s="42"/>
      <c r="E32" s="42"/>
      <c r="F32" s="38"/>
      <c r="G32" s="107"/>
    </row>
    <row r="33" spans="1:8" x14ac:dyDescent="0.3">
      <c r="A33" s="47"/>
      <c r="B33" s="43"/>
      <c r="C33" s="43"/>
      <c r="D33" s="43"/>
      <c r="E33" s="43"/>
      <c r="F33" s="43"/>
      <c r="G33" s="105"/>
    </row>
    <row r="34" spans="1:8" x14ac:dyDescent="0.3">
      <c r="A34" s="47"/>
      <c r="B34" s="43"/>
      <c r="C34" s="43"/>
      <c r="D34" s="43"/>
      <c r="E34" s="43"/>
      <c r="F34" s="43"/>
      <c r="G34" s="105"/>
    </row>
    <row r="35" spans="1:8" x14ac:dyDescent="0.3">
      <c r="A35" s="89"/>
      <c r="B35" s="43"/>
      <c r="C35" s="43"/>
      <c r="D35" s="43"/>
      <c r="E35" s="43"/>
      <c r="F35" s="43"/>
      <c r="G35" s="105"/>
    </row>
    <row r="36" spans="1:8" x14ac:dyDescent="0.3">
      <c r="A36" s="39"/>
      <c r="B36" s="42"/>
      <c r="C36" s="42"/>
      <c r="D36" s="42"/>
      <c r="E36" s="42"/>
      <c r="F36" s="38"/>
      <c r="G36" s="103"/>
      <c r="H36" s="108"/>
    </row>
  </sheetData>
  <mergeCells count="29">
    <mergeCell ref="A14:B14"/>
    <mergeCell ref="A15:B15"/>
    <mergeCell ref="B16:C16"/>
    <mergeCell ref="A6:B6"/>
    <mergeCell ref="A1:B1"/>
    <mergeCell ref="A2:B2"/>
    <mergeCell ref="A3:B3"/>
    <mergeCell ref="A4:B4"/>
    <mergeCell ref="A5:B5"/>
    <mergeCell ref="A8:B8"/>
    <mergeCell ref="C9:E9"/>
    <mergeCell ref="A10:B10"/>
    <mergeCell ref="A12:B12"/>
    <mergeCell ref="D13:E13"/>
    <mergeCell ref="C11:F11"/>
    <mergeCell ref="B18:C18"/>
    <mergeCell ref="B19:C19"/>
    <mergeCell ref="B20:C20"/>
    <mergeCell ref="B21:C21"/>
    <mergeCell ref="B22:C22"/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</mergeCells>
  <dataValidations count="2">
    <dataValidation type="list" allowBlank="1" showInputMessage="1" showErrorMessage="1" prompt="Select from the drop down list." sqref="E17:E30" xr:uid="{00000000-0002-0000-0400-000000000000}">
      <formula1>#REF!</formula1>
    </dataValidation>
    <dataValidation type="list" allowBlank="1" showInputMessage="1" showErrorMessage="1" prompt="Select from drop down menu._x000a_" sqref="F17:F30" xr:uid="{00000000-0002-0000-04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7"/>
  <sheetViews>
    <sheetView topLeftCell="A25" workbookViewId="0">
      <selection activeCell="I23" sqref="I23"/>
    </sheetView>
  </sheetViews>
  <sheetFormatPr defaultRowHeight="14.4" x14ac:dyDescent="0.3"/>
  <cols>
    <col min="1" max="1" width="4.6640625" customWidth="1"/>
    <col min="2" max="2" width="15" customWidth="1"/>
    <col min="3" max="3" width="7.109375" customWidth="1"/>
    <col min="4" max="4" width="14.6640625" customWidth="1"/>
    <col min="5" max="5" width="27.33203125" customWidth="1"/>
    <col min="6" max="6" width="38.5546875" customWidth="1"/>
    <col min="9" max="9" width="10.109375" bestFit="1" customWidth="1"/>
  </cols>
  <sheetData>
    <row r="1" spans="1:7" x14ac:dyDescent="0.3">
      <c r="A1" s="195"/>
      <c r="B1" s="195"/>
      <c r="C1" s="24"/>
      <c r="D1" s="24"/>
      <c r="E1" s="24"/>
      <c r="F1" s="24"/>
      <c r="G1" s="24"/>
    </row>
    <row r="2" spans="1:7" x14ac:dyDescent="0.3">
      <c r="A2" s="195"/>
      <c r="B2" s="195"/>
      <c r="C2" s="24"/>
      <c r="D2" s="24"/>
      <c r="E2" s="24"/>
      <c r="F2" s="24"/>
      <c r="G2" s="24"/>
    </row>
    <row r="3" spans="1:7" x14ac:dyDescent="0.3">
      <c r="A3" s="195"/>
      <c r="B3" s="195"/>
      <c r="C3" s="24"/>
      <c r="D3" s="24"/>
      <c r="E3" s="24"/>
      <c r="F3" s="24"/>
      <c r="G3" s="24"/>
    </row>
    <row r="4" spans="1:7" x14ac:dyDescent="0.3">
      <c r="A4" s="195"/>
      <c r="B4" s="195"/>
      <c r="C4" s="24"/>
      <c r="D4" s="24"/>
      <c r="E4" s="24"/>
      <c r="F4" s="24"/>
      <c r="G4" s="24"/>
    </row>
    <row r="5" spans="1:7" x14ac:dyDescent="0.3">
      <c r="A5" s="195"/>
      <c r="B5" s="195"/>
      <c r="C5" s="24"/>
      <c r="D5" s="24"/>
      <c r="E5" s="24"/>
      <c r="F5" s="24"/>
      <c r="G5" s="24"/>
    </row>
    <row r="6" spans="1:7" x14ac:dyDescent="0.3">
      <c r="A6" s="195"/>
      <c r="B6" s="195"/>
      <c r="C6" s="24"/>
      <c r="D6" s="24"/>
      <c r="E6" s="24"/>
      <c r="F6" s="24"/>
      <c r="G6" s="24"/>
    </row>
    <row r="7" spans="1:7" x14ac:dyDescent="0.3">
      <c r="A7" s="207"/>
      <c r="B7" s="207"/>
      <c r="C7" s="37"/>
      <c r="D7" s="37"/>
      <c r="E7" s="37"/>
      <c r="F7" s="37"/>
      <c r="G7" s="37"/>
    </row>
    <row r="8" spans="1:7" x14ac:dyDescent="0.3">
      <c r="A8" s="192"/>
      <c r="B8" s="192"/>
      <c r="C8" s="25"/>
      <c r="D8" s="25"/>
      <c r="E8" s="25"/>
      <c r="F8" s="25"/>
      <c r="G8" s="34"/>
    </row>
    <row r="9" spans="1:7" ht="15.6" x14ac:dyDescent="0.3">
      <c r="A9" s="25"/>
      <c r="B9" s="26" t="s">
        <v>0</v>
      </c>
      <c r="C9" s="196" t="s">
        <v>33</v>
      </c>
      <c r="D9" s="196"/>
      <c r="E9" s="196"/>
      <c r="F9" s="27"/>
      <c r="G9" s="35"/>
    </row>
    <row r="10" spans="1:7" ht="15.6" x14ac:dyDescent="0.3">
      <c r="A10" s="192"/>
      <c r="B10" s="192"/>
      <c r="C10" s="27"/>
      <c r="D10" s="27"/>
      <c r="E10" s="27"/>
      <c r="F10" s="27"/>
      <c r="G10" s="35"/>
    </row>
    <row r="11" spans="1:7" ht="15.6" x14ac:dyDescent="0.3">
      <c r="A11" s="25"/>
      <c r="B11" s="26" t="s">
        <v>2</v>
      </c>
      <c r="C11" s="196" t="s">
        <v>34</v>
      </c>
      <c r="D11" s="196"/>
      <c r="E11" s="196"/>
      <c r="F11" s="27"/>
      <c r="G11" s="35"/>
    </row>
    <row r="12" spans="1:7" ht="15.6" x14ac:dyDescent="0.3">
      <c r="A12" s="192"/>
      <c r="B12" s="192"/>
      <c r="C12" s="27"/>
      <c r="D12" s="27"/>
      <c r="E12" s="27"/>
      <c r="F12" s="27"/>
      <c r="G12" s="35"/>
    </row>
    <row r="13" spans="1:7" ht="15.6" customHeight="1" x14ac:dyDescent="0.3">
      <c r="A13" s="25"/>
      <c r="B13" s="26" t="s">
        <v>4</v>
      </c>
      <c r="C13" s="27"/>
      <c r="D13" s="152" t="s">
        <v>5</v>
      </c>
      <c r="E13" s="152"/>
      <c r="F13" s="27"/>
      <c r="G13" s="35"/>
    </row>
    <row r="14" spans="1:7" ht="15.6" x14ac:dyDescent="0.3">
      <c r="A14" s="192"/>
      <c r="B14" s="192"/>
      <c r="C14" s="27"/>
      <c r="D14" s="27"/>
      <c r="E14" s="27"/>
      <c r="F14" s="27"/>
      <c r="G14" s="35"/>
    </row>
    <row r="15" spans="1:7" ht="15.6" x14ac:dyDescent="0.3">
      <c r="A15" s="192"/>
      <c r="B15" s="192"/>
      <c r="C15" s="27"/>
      <c r="D15" s="27"/>
      <c r="E15" s="27"/>
      <c r="F15" s="27"/>
      <c r="G15" s="35"/>
    </row>
    <row r="16" spans="1:7" ht="24" customHeight="1" x14ac:dyDescent="0.3">
      <c r="A16" s="28"/>
      <c r="B16" s="201" t="s">
        <v>6</v>
      </c>
      <c r="C16" s="202"/>
      <c r="D16" s="54" t="s">
        <v>7</v>
      </c>
      <c r="E16" s="78" t="s">
        <v>8</v>
      </c>
      <c r="F16" s="54" t="s">
        <v>9</v>
      </c>
      <c r="G16" s="36"/>
    </row>
    <row r="17" spans="1:9" ht="15.6" customHeight="1" x14ac:dyDescent="0.3">
      <c r="A17" s="25"/>
      <c r="B17" s="198">
        <v>45573</v>
      </c>
      <c r="C17" s="200"/>
      <c r="D17" s="56">
        <v>70.398999999999987</v>
      </c>
      <c r="E17" s="91" t="s">
        <v>17</v>
      </c>
      <c r="F17" s="74" t="s">
        <v>16</v>
      </c>
      <c r="G17" s="35"/>
      <c r="I17" s="113"/>
    </row>
    <row r="18" spans="1:9" ht="15.6" customHeight="1" x14ac:dyDescent="0.3">
      <c r="A18" s="25"/>
      <c r="B18" s="198">
        <v>45573</v>
      </c>
      <c r="C18" s="200"/>
      <c r="D18" s="57">
        <f>38.33+39.92</f>
        <v>78.25</v>
      </c>
      <c r="E18" s="83" t="s">
        <v>29</v>
      </c>
      <c r="F18" s="74" t="s">
        <v>16</v>
      </c>
      <c r="G18" s="35"/>
      <c r="I18" s="113"/>
    </row>
    <row r="19" spans="1:9" ht="15.6" customHeight="1" x14ac:dyDescent="0.3">
      <c r="A19" s="25"/>
      <c r="B19" s="198">
        <v>45573</v>
      </c>
      <c r="C19" s="200"/>
      <c r="D19" s="58">
        <v>22.5</v>
      </c>
      <c r="E19" s="83" t="s">
        <v>13</v>
      </c>
      <c r="F19" s="74" t="s">
        <v>16</v>
      </c>
      <c r="G19" s="35"/>
      <c r="I19" s="113"/>
    </row>
    <row r="20" spans="1:9" ht="15.6" customHeight="1" x14ac:dyDescent="0.3">
      <c r="A20" s="25"/>
      <c r="B20" s="198">
        <v>45575</v>
      </c>
      <c r="C20" s="200"/>
      <c r="D20" s="58">
        <v>12.5</v>
      </c>
      <c r="E20" s="83" t="s">
        <v>13</v>
      </c>
      <c r="F20" s="74" t="s">
        <v>11</v>
      </c>
      <c r="G20" s="35"/>
      <c r="I20" s="113"/>
    </row>
    <row r="21" spans="1:9" ht="15.6" customHeight="1" x14ac:dyDescent="0.3">
      <c r="A21" s="25"/>
      <c r="B21" s="198">
        <v>45575</v>
      </c>
      <c r="C21" s="200"/>
      <c r="D21" s="58">
        <v>27.32</v>
      </c>
      <c r="E21" s="83" t="s">
        <v>10</v>
      </c>
      <c r="F21" s="74" t="s">
        <v>11</v>
      </c>
      <c r="G21" s="35"/>
      <c r="I21" s="113"/>
    </row>
    <row r="22" spans="1:9" ht="15.6" customHeight="1" x14ac:dyDescent="0.3">
      <c r="A22" s="25"/>
      <c r="B22" s="198">
        <v>45586</v>
      </c>
      <c r="C22" s="200"/>
      <c r="D22" s="58">
        <v>45</v>
      </c>
      <c r="E22" s="83" t="s">
        <v>13</v>
      </c>
      <c r="F22" s="74" t="s">
        <v>11</v>
      </c>
      <c r="G22" s="35"/>
      <c r="I22" s="113"/>
    </row>
    <row r="23" spans="1:9" ht="15.6" customHeight="1" x14ac:dyDescent="0.3">
      <c r="A23" s="25"/>
      <c r="B23" s="198">
        <v>45586</v>
      </c>
      <c r="C23" s="200"/>
      <c r="D23" s="58">
        <v>470.18</v>
      </c>
      <c r="E23" s="83" t="s">
        <v>19</v>
      </c>
      <c r="F23" s="74" t="s">
        <v>11</v>
      </c>
      <c r="G23" s="35"/>
      <c r="I23" s="113"/>
    </row>
    <row r="24" spans="1:9" ht="15.6" customHeight="1" x14ac:dyDescent="0.3">
      <c r="A24" s="25"/>
      <c r="B24" s="198">
        <v>45587</v>
      </c>
      <c r="C24" s="200"/>
      <c r="D24" s="58">
        <v>12.5</v>
      </c>
      <c r="E24" s="83" t="s">
        <v>13</v>
      </c>
      <c r="F24" s="74" t="s">
        <v>11</v>
      </c>
      <c r="G24" s="35"/>
      <c r="I24" s="113"/>
    </row>
    <row r="25" spans="1:9" ht="15.6" customHeight="1" x14ac:dyDescent="0.3">
      <c r="A25" s="25"/>
      <c r="B25" s="198">
        <v>45587</v>
      </c>
      <c r="C25" s="200"/>
      <c r="D25" s="58">
        <v>10.31</v>
      </c>
      <c r="E25" s="83" t="s">
        <v>10</v>
      </c>
      <c r="F25" s="74" t="s">
        <v>11</v>
      </c>
      <c r="G25" s="35"/>
      <c r="I25" s="113"/>
    </row>
    <row r="26" spans="1:9" ht="15.6" customHeight="1" x14ac:dyDescent="0.3">
      <c r="A26" s="25"/>
      <c r="B26" s="198">
        <v>45620</v>
      </c>
      <c r="C26" s="200"/>
      <c r="D26" s="58">
        <v>304</v>
      </c>
      <c r="E26" s="83" t="s">
        <v>17</v>
      </c>
      <c r="F26" s="74" t="s">
        <v>16</v>
      </c>
      <c r="G26" s="35"/>
      <c r="I26" s="113"/>
    </row>
    <row r="27" spans="1:9" ht="15.6" customHeight="1" x14ac:dyDescent="0.3">
      <c r="A27" s="25"/>
      <c r="B27" s="198"/>
      <c r="C27" s="199"/>
      <c r="D27" s="58"/>
      <c r="E27" s="83"/>
      <c r="F27" s="74"/>
      <c r="G27" s="35"/>
      <c r="I27" s="112"/>
    </row>
    <row r="28" spans="1:9" ht="15.6" customHeight="1" x14ac:dyDescent="0.3">
      <c r="A28" s="25"/>
      <c r="B28" s="198"/>
      <c r="C28" s="199"/>
      <c r="D28" s="58"/>
      <c r="E28" s="83"/>
      <c r="F28" s="74"/>
      <c r="G28" s="35"/>
    </row>
    <row r="29" spans="1:9" ht="15.6" x14ac:dyDescent="0.3">
      <c r="A29" s="25"/>
      <c r="B29" s="198"/>
      <c r="C29" s="199"/>
      <c r="D29" s="58"/>
      <c r="E29" s="83"/>
      <c r="F29" s="74"/>
      <c r="G29" s="24"/>
    </row>
    <row r="30" spans="1:9" ht="15.6" x14ac:dyDescent="0.3">
      <c r="A30" s="55"/>
      <c r="B30" s="198"/>
      <c r="C30" s="199"/>
      <c r="D30" s="59"/>
      <c r="E30" s="83"/>
      <c r="F30" s="74"/>
      <c r="G30" s="35"/>
    </row>
    <row r="31" spans="1:9" ht="16.2" thickBot="1" x14ac:dyDescent="0.35">
      <c r="A31" s="25"/>
      <c r="B31" s="205"/>
      <c r="C31" s="206"/>
      <c r="D31" s="70"/>
      <c r="E31" s="94"/>
      <c r="F31" s="74"/>
      <c r="G31" s="24"/>
    </row>
    <row r="32" spans="1:9" ht="16.8" thickTop="1" thickBot="1" x14ac:dyDescent="0.35">
      <c r="B32" s="203" t="s">
        <v>20</v>
      </c>
      <c r="C32" s="204"/>
      <c r="D32" s="69">
        <f>SUM(D17:D30)</f>
        <v>1052.9589999999998</v>
      </c>
      <c r="E32" s="77"/>
      <c r="F32" s="95"/>
      <c r="G32" s="45"/>
    </row>
    <row r="33" spans="1:7" ht="15" thickBot="1" x14ac:dyDescent="0.35">
      <c r="A33" s="43"/>
      <c r="B33" s="44"/>
      <c r="C33" s="44"/>
      <c r="D33" s="44"/>
      <c r="E33" s="44"/>
      <c r="F33" s="44"/>
      <c r="G33" s="45"/>
    </row>
    <row r="34" spans="1:7" ht="15" thickBot="1" x14ac:dyDescent="0.35">
      <c r="A34" s="43"/>
      <c r="B34" s="43"/>
      <c r="C34" s="43"/>
      <c r="D34" s="43"/>
      <c r="E34" s="43"/>
      <c r="F34" s="43"/>
      <c r="G34" s="45"/>
    </row>
    <row r="35" spans="1:7" ht="15" thickBot="1" x14ac:dyDescent="0.35">
      <c r="A35" s="43"/>
      <c r="B35" s="43"/>
      <c r="C35" s="43"/>
      <c r="D35" s="43"/>
      <c r="E35" s="43"/>
      <c r="F35" s="43"/>
      <c r="G35" s="45"/>
    </row>
    <row r="36" spans="1:7" ht="15" thickBot="1" x14ac:dyDescent="0.35">
      <c r="A36" s="43"/>
      <c r="B36" s="43"/>
      <c r="C36" s="43"/>
      <c r="D36" s="43"/>
      <c r="E36" s="43"/>
      <c r="F36" s="43"/>
      <c r="G36" s="45"/>
    </row>
    <row r="37" spans="1:7" x14ac:dyDescent="0.3">
      <c r="A37" s="39"/>
      <c r="B37" s="40"/>
      <c r="C37" s="40"/>
      <c r="D37" s="40"/>
      <c r="E37" s="40"/>
      <c r="F37" s="40"/>
      <c r="G37" s="46"/>
    </row>
  </sheetData>
  <mergeCells count="32">
    <mergeCell ref="B32:C32"/>
    <mergeCell ref="B31:C31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25:C25"/>
    <mergeCell ref="B26:C26"/>
    <mergeCell ref="B27:C27"/>
    <mergeCell ref="B28:C28"/>
    <mergeCell ref="B29:C29"/>
  </mergeCells>
  <conditionalFormatting sqref="B17:B32">
    <cfRule type="timePeriod" dxfId="0" priority="1" timePeriod="lastMonth">
      <formula>AND(MONTH(B17)=MONTH(EDATE(TODAY(),0-1)),YEAR(B17)=YEAR(EDATE(TODAY(),0-1)))</formula>
    </cfRule>
  </conditionalFormatting>
  <dataValidations count="2">
    <dataValidation type="list" allowBlank="1" showInputMessage="1" showErrorMessage="1" prompt="Select from drop down menu._x000a_" sqref="F17:F31" xr:uid="{00000000-0002-0000-0500-000000000000}">
      <formula1>#REF!</formula1>
    </dataValidation>
    <dataValidation type="list" allowBlank="1" showInputMessage="1" showErrorMessage="1" prompt="Select from the drop down list." sqref="E17:E31" xr:uid="{00000000-0002-0000-05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4" ma:contentTypeDescription="Create a new document." ma:contentTypeScope="" ma:versionID="5b201795a76f2f272685f3d3c2bcd263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97583651227d6b08ab01f44cb9c93d43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KZC3AZS45EPJ-145099737-9283</_dlc_DocId>
    <_dlc_DocIdUrl xmlns="26b1057e-9e5b-4628-bb7b-ee49f787d538">
      <Url>https://homecommunitycare.sharepoint.com/sites/SP-PROV-CSF-FIN/_layouts/15/DocIdRedir.aspx?ID=KZC3AZS45EPJ-145099737-9283</Url>
      <Description>KZC3AZS45EPJ-145099737-9283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77A2CB-7121-44A8-8465-7ADB471E7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13B05-C5EC-441A-A619-275BFA215553}">
  <ds:schemaRefs>
    <ds:schemaRef ds:uri="http://schemas.microsoft.com/office/2006/metadata/properties"/>
    <ds:schemaRef ds:uri="http://schemas.microsoft.com/office/infopath/2007/PartnerControls"/>
    <ds:schemaRef ds:uri="d52e9a23-9b50-44be-9487-3ed972bbc255"/>
    <ds:schemaRef ds:uri="26b1057e-9e5b-4628-bb7b-ee49f787d538"/>
  </ds:schemaRefs>
</ds:datastoreItem>
</file>

<file path=customXml/itemProps4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C. Martineau</vt:lpstr>
      <vt:lpstr>L. Tweedy</vt:lpstr>
      <vt:lpstr>C. Ward</vt:lpstr>
      <vt:lpstr>T. Le</vt:lpstr>
      <vt:lpstr>M. Krakower</vt:lpstr>
      <vt:lpstr>L. Burden</vt:lpstr>
      <vt:lpstr>'C. Martineau'!Print_Area</vt:lpstr>
      <vt:lpstr>'C. Ward'!Print_Area</vt:lpstr>
      <vt:lpstr>'L. Burden'!Print_Area</vt:lpstr>
      <vt:lpstr>'L. Tweedy'!Print_Area</vt:lpstr>
      <vt:lpstr>'M. Krakower'!Print_Area</vt:lpstr>
      <vt:lpstr>Summary!Print_Area</vt:lpstr>
      <vt:lpstr>'T. Le'!Print_Area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Ng, Ken (Central)</cp:lastModifiedBy>
  <cp:revision/>
  <cp:lastPrinted>2025-01-20T19:19:46Z</cp:lastPrinted>
  <dcterms:created xsi:type="dcterms:W3CDTF">2023-01-30T17:17:08Z</dcterms:created>
  <dcterms:modified xsi:type="dcterms:W3CDTF">2025-01-20T19:19:52Z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0e4be881-30e3-4781-a04b-979cb995b86a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