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pot to save files for Sharepoint\"/>
    </mc:Choice>
  </mc:AlternateContent>
  <bookViews>
    <workbookView xWindow="28680" yWindow="-120" windowWidth="29040" windowHeight="15990" tabRatio="853"/>
  </bookViews>
  <sheets>
    <sheet name="BriefingNote" sheetId="3" r:id="rId1"/>
    <sheet name="Parker" sheetId="46" r:id="rId2"/>
    <sheet name="Beardwood" sheetId="52" r:id="rId3"/>
    <sheet name="Campbell" sheetId="53" r:id="rId4"/>
    <sheet name="Plourde" sheetId="41" r:id="rId5"/>
    <sheet name="DROPDOWN-INTERNALUSE ONLY" sheetId="14" state="hidden" r:id="rId6"/>
    <sheet name="Macro1" sheetId="2" state="veryHidden" r:id="rId7"/>
  </sheets>
  <definedNames>
    <definedName name="Bolt" localSheetId="2">#REF!</definedName>
    <definedName name="Bolt">#REF!</definedName>
    <definedName name="Bolton" localSheetId="2">#REF!</definedName>
    <definedName name="Bolton" localSheetId="3">#REF!</definedName>
    <definedName name="Bolton" localSheetId="1">#REF!</definedName>
    <definedName name="Bolton" localSheetId="4">#REF!</definedName>
    <definedName name="Bolton">#REF!</definedName>
    <definedName name="Jac" localSheetId="2">#REF!</definedName>
    <definedName name="Jac">#REF!</definedName>
    <definedName name="Jacobs" localSheetId="2">#REF!</definedName>
    <definedName name="Jacobs" localSheetId="3">#REF!</definedName>
    <definedName name="Jacobs" localSheetId="1">#REF!</definedName>
    <definedName name="Jacobs" localSheetId="4">#REF!</definedName>
    <definedName name="Jacobs">#REF!</definedName>
    <definedName name="Lauckner" localSheetId="2">#REF!</definedName>
    <definedName name="Lauckner" localSheetId="3">#REF!</definedName>
    <definedName name="Lauckner" localSheetId="1">#REF!</definedName>
    <definedName name="Lauckner">#REF!</definedName>
    <definedName name="List" localSheetId="2">#REF!</definedName>
    <definedName name="List" localSheetId="3">#REF!</definedName>
    <definedName name="List" localSheetId="1">#REF!</definedName>
    <definedName name="List" localSheetId="4">#REF!</definedName>
    <definedName name="List">#REF!</definedName>
    <definedName name="ListOfOptions">'DROPDOWN-INTERNALUSE ONLY'!$A$1:$A$8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2">Beardwood!$A$1:$M$4</definedName>
    <definedName name="_xlnm.Print_Area" localSheetId="0">BriefingNote!$A$1:$F$60</definedName>
    <definedName name="_xlnm.Print_Area" localSheetId="3">Campbell!$A$1:$M$4</definedName>
    <definedName name="_xlnm.Print_Area" localSheetId="1">Parker!$A$1:$M$4</definedName>
    <definedName name="_xlnm.Print_Area" localSheetId="4">Plourde!$A$1:$M$4</definedName>
    <definedName name="_xlnm.Print_Titles" localSheetId="2">Beardwood!$1:$1</definedName>
    <definedName name="_xlnm.Print_Titles" localSheetId="3">Campbell!$1:$1</definedName>
    <definedName name="_xlnm.Print_Titles" localSheetId="1">Parker!$1:$1</definedName>
    <definedName name="_xlnm.Print_Titles" localSheetId="4">Plourde!$1:$1</definedName>
    <definedName name="Purpose">'DROPDOWN-INTERNALUSE ONLY'!$A$1:$A$8</definedName>
    <definedName name="Recover">Macro1!$A$121</definedName>
    <definedName name="TableName">"Dummy"</definedName>
    <definedName name="who?" localSheetId="2">#REF!</definedName>
    <definedName name="who?" localSheetId="3">#REF!</definedName>
    <definedName name="who?" localSheetId="1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1" l="1"/>
  <c r="I3" i="41"/>
  <c r="H4" i="41" l="1"/>
  <c r="I4" i="41"/>
  <c r="J4" i="41"/>
  <c r="K4" i="41"/>
  <c r="L4" i="41"/>
  <c r="I4" i="46"/>
  <c r="L4" i="53" l="1"/>
  <c r="K4" i="53"/>
  <c r="J4" i="53"/>
  <c r="I4" i="53"/>
  <c r="H4" i="53"/>
  <c r="M3" i="53"/>
  <c r="M4" i="53" s="1"/>
  <c r="D22" i="3" s="1"/>
  <c r="H4" i="52"/>
  <c r="J4" i="52"/>
  <c r="K4" i="52"/>
  <c r="L4" i="52"/>
  <c r="I4" i="52"/>
  <c r="M3" i="52"/>
  <c r="M4" i="52" l="1"/>
  <c r="D21" i="3" s="1"/>
  <c r="H4" i="46" l="1"/>
  <c r="J4" i="46"/>
  <c r="K4" i="46"/>
  <c r="L4" i="46"/>
  <c r="M3" i="46" l="1"/>
  <c r="M4" i="46" s="1"/>
  <c r="D18" i="3" l="1"/>
  <c r="M3" i="41" l="1"/>
  <c r="M4" i="41" s="1"/>
  <c r="D25" i="3" l="1"/>
  <c r="D15" i="3" l="1"/>
  <c r="D26" i="3"/>
</calcChain>
</file>

<file path=xl/sharedStrings.xml><?xml version="1.0" encoding="utf-8"?>
<sst xmlns="http://schemas.openxmlformats.org/spreadsheetml/2006/main" count="194" uniqueCount="86">
  <si>
    <t xml:space="preserve">
Mississauga Halton LHIN 
Board and Senior Staff Expneses
Briefing Note</t>
  </si>
  <si>
    <r>
      <t xml:space="preserve">
Home and Community Care Support Services</t>
    </r>
    <r>
      <rPr>
        <b/>
        <sz val="11"/>
        <rFont val="Arial"/>
        <family val="2"/>
      </rPr>
      <t xml:space="preserve">
Board Expenses
Briefing Note</t>
    </r>
  </si>
  <si>
    <t>Purpose:</t>
  </si>
  <si>
    <t>Home and Community Care Support Services Posting of Travel, Meal and Hospitality Expense for Quarter 4 - Fiscal Year 2023/24</t>
  </si>
  <si>
    <t>Summary:</t>
  </si>
  <si>
    <t>1. Provide a high-level summary of the expenses that were submitted in this quarter.  Note: The Home and Community Care Support Services - South West is responsible for the processing and payment of the expenses of the board members representing all 14 Home and Community Care Support Service organizations across Ontario.</t>
  </si>
  <si>
    <t>Total of all expenses:</t>
  </si>
  <si>
    <t>Total of each individual's expenses:</t>
  </si>
  <si>
    <t>Joe Parker</t>
  </si>
  <si>
    <t>Board Chair</t>
  </si>
  <si>
    <t>Glenna Raymond</t>
  </si>
  <si>
    <t>Board Vice-Chair</t>
  </si>
  <si>
    <t>Carol Annett</t>
  </si>
  <si>
    <t>Board Member</t>
  </si>
  <si>
    <t>John Beardwood</t>
  </si>
  <si>
    <t>Anne Campbell</t>
  </si>
  <si>
    <t>Linda Franklin</t>
  </si>
  <si>
    <t>Kate Fyfe</t>
  </si>
  <si>
    <t>Stephan Plourde</t>
  </si>
  <si>
    <t>2. Identify any items that exceed the maximum amount stipulated in the Travel, Meal and Hospitality Directive
(eg: Dinner expense amount exceeding maximum stipulated in Directive)</t>
  </si>
  <si>
    <t>N/A</t>
  </si>
  <si>
    <t>3. Identify any travel outside the province – Provide rationale</t>
  </si>
  <si>
    <t>4. Identify any conferences attended by board members/staff</t>
  </si>
  <si>
    <t>5. Identify any low cost items - Under $5</t>
  </si>
  <si>
    <t xml:space="preserve">6. Contentious Issues: </t>
  </si>
  <si>
    <t>7. Communications/Issues Management Strategy:</t>
  </si>
  <si>
    <t>Provide an outline of Communications/Issues Management Strategy to be implemented
 by the HCCSS to mitigate any potential contentious issues that may arise from the posting of expenses.</t>
  </si>
  <si>
    <t>Additional notes:</t>
  </si>
  <si>
    <t>Travel expenses include subway tokens, parking, gas for rental car, internet access at hotels.</t>
  </si>
  <si>
    <t>Please note that HCCSS Board did consider rental cars when travelling greater than 200 km in the same day.</t>
  </si>
  <si>
    <t>Where possible, rental cars were used.</t>
  </si>
  <si>
    <t>Prepared by:</t>
  </si>
  <si>
    <t>Ryan Cruickshank, Senior Financial Analyst, Corporate Services</t>
  </si>
  <si>
    <t xml:space="preserve">Home and Community Care Support Services South West </t>
  </si>
  <si>
    <t>Phone:</t>
  </si>
  <si>
    <t>226-268-8468</t>
  </si>
  <si>
    <t>Date Originated: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</si>
  <si>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</si>
  <si>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</si>
  <si>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</si>
  <si>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</si>
  <si>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</si>
  <si>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</si>
  <si>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</si>
  <si>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</si>
  <si>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</si>
  <si>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</si>
  <si>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</si>
  <si>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</si>
  <si>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</si>
  <si>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</si>
  <si>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</si>
  <si>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</si>
  <si>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</si>
  <si>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</si>
  <si>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</si>
  <si>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</si>
  <si>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</si>
  <si>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</si>
  <si>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</si>
  <si>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</si>
  <si>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Attendance at HCCSS/Board/Committee Meeting</t>
  </si>
  <si>
    <t>Brampton</t>
  </si>
  <si>
    <t>Board of Directors</t>
  </si>
  <si>
    <t>Attendance at Health Service Provider Meeting</t>
  </si>
  <si>
    <t>Attendance at Stakeholder Meeting</t>
  </si>
  <si>
    <t>Attendance at MOHLTC Meeting</t>
  </si>
  <si>
    <t>NOT APPLICABLE</t>
  </si>
  <si>
    <t>Attendance at Community Consultation/Engagement</t>
  </si>
  <si>
    <t>Attendance at Event</t>
  </si>
  <si>
    <t>Professional Development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</si>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</sst>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409]d\-mmm\-yy;@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8" xfId="2" applyFont="1" applyBorder="1"/>
    <xf numFmtId="0" fontId="7" fillId="0" borderId="4" xfId="2" applyFont="1" applyBorder="1"/>
    <xf numFmtId="0" fontId="7" fillId="0" borderId="9" xfId="2" applyFont="1" applyBorder="1"/>
    <xf numFmtId="0" fontId="9" fillId="0" borderId="0" xfId="0" applyFont="1"/>
    <xf numFmtId="164" fontId="9" fillId="0" borderId="0" xfId="1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165" fontId="9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0" borderId="0" xfId="0" applyFont="1"/>
    <xf numFmtId="165" fontId="11" fillId="3" borderId="11" xfId="0" applyNumberFormat="1" applyFont="1" applyFill="1" applyBorder="1" applyAlignment="1" applyProtection="1">
      <alignment horizontal="center" vertical="center"/>
      <protection locked="0"/>
    </xf>
    <xf numFmtId="164" fontId="11" fillId="3" borderId="11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5" xfId="0" applyFont="1" applyFill="1" applyBorder="1" applyAlignment="1">
      <alignment wrapText="1"/>
    </xf>
    <xf numFmtId="0" fontId="4" fillId="2" borderId="16" xfId="0" applyFont="1" applyFill="1" applyBorder="1"/>
    <xf numFmtId="0" fontId="4" fillId="2" borderId="16" xfId="0" applyFont="1" applyFill="1" applyBorder="1" applyAlignment="1">
      <alignment wrapText="1"/>
    </xf>
    <xf numFmtId="0" fontId="0" fillId="2" borderId="16" xfId="0" applyFill="1" applyBorder="1"/>
    <xf numFmtId="0" fontId="6" fillId="2" borderId="15" xfId="0" applyFont="1" applyFill="1" applyBorder="1" applyAlignment="1">
      <alignment vertical="center"/>
    </xf>
    <xf numFmtId="0" fontId="0" fillId="2" borderId="2" xfId="0" applyFill="1" applyBorder="1"/>
    <xf numFmtId="0" fontId="0" fillId="2" borderId="6" xfId="0" applyFill="1" applyBorder="1"/>
    <xf numFmtId="0" fontId="0" fillId="2" borderId="17" xfId="0" applyFill="1" applyBorder="1"/>
    <xf numFmtId="0" fontId="14" fillId="2" borderId="15" xfId="0" applyFont="1" applyFill="1" applyBorder="1"/>
    <xf numFmtId="0" fontId="15" fillId="2" borderId="0" xfId="0" applyFont="1" applyFill="1"/>
    <xf numFmtId="0" fontId="16" fillId="2" borderId="16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15" xfId="0" applyFont="1" applyFill="1" applyBorder="1"/>
    <xf numFmtId="0" fontId="15" fillId="2" borderId="16" xfId="0" applyFont="1" applyFill="1" applyBorder="1"/>
    <xf numFmtId="164" fontId="14" fillId="2" borderId="7" xfId="0" applyNumberFormat="1" applyFont="1" applyFill="1" applyBorder="1"/>
    <xf numFmtId="0" fontId="15" fillId="0" borderId="16" xfId="0" applyFont="1" applyBorder="1"/>
    <xf numFmtId="0" fontId="15" fillId="2" borderId="3" xfId="0" applyFont="1" applyFill="1" applyBorder="1"/>
    <xf numFmtId="0" fontId="15" fillId="2" borderId="5" xfId="0" applyFont="1" applyFill="1" applyBorder="1"/>
    <xf numFmtId="164" fontId="15" fillId="2" borderId="5" xfId="0" applyNumberFormat="1" applyFont="1" applyFill="1" applyBorder="1"/>
    <xf numFmtId="164" fontId="14" fillId="2" borderId="10" xfId="0" applyNumberFormat="1" applyFont="1" applyFill="1" applyBorder="1"/>
    <xf numFmtId="0" fontId="17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 indent="2"/>
    </xf>
    <xf numFmtId="0" fontId="18" fillId="2" borderId="16" xfId="0" applyFont="1" applyFill="1" applyBorder="1"/>
    <xf numFmtId="0" fontId="17" fillId="2" borderId="1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5" fontId="17" fillId="2" borderId="0" xfId="0" applyNumberFormat="1" applyFont="1" applyFill="1" applyAlignment="1">
      <alignment vertical="center"/>
    </xf>
    <xf numFmtId="0" fontId="18" fillId="2" borderId="16" xfId="0" applyFont="1" applyFill="1" applyBorder="1" applyAlignment="1">
      <alignment vertical="top" wrapText="1"/>
    </xf>
    <xf numFmtId="15" fontId="17" fillId="2" borderId="0" xfId="0" applyNumberFormat="1" applyFont="1" applyFill="1" applyAlignment="1">
      <alignment horizontal="center" vertical="center"/>
    </xf>
    <xf numFmtId="15" fontId="19" fillId="2" borderId="0" xfId="0" applyNumberFormat="1" applyFont="1" applyFill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1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 wrapText="1"/>
    </xf>
  </cellXfs>
  <cellStyles count="10">
    <cellStyle name="Currency" xfId="1" builtinId="4"/>
    <cellStyle name="Hyperlink 2" xfId="9"/>
    <cellStyle name="Normal" xfId="0" builtinId="0"/>
    <cellStyle name="Normal 2" xfId="4"/>
    <cellStyle name="Normal 2 2" xfId="6"/>
    <cellStyle name="Normal 3" xfId="5"/>
    <cellStyle name="Normal 4" xfId="7"/>
    <cellStyle name="Normal 5" xfId="2"/>
    <cellStyle name="Normal 5 2" xfId="8"/>
    <cellStyle name="Normal 6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4857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56</xdr:row>
      <xdr:rowOff>57150</xdr:rowOff>
    </xdr:from>
    <xdr:to>
      <xdr:col>6</xdr:col>
      <xdr:colOff>581025</xdr:colOff>
      <xdr:row>61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287125"/>
          <a:ext cx="777240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0"/>
  <sheetViews>
    <sheetView tabSelected="1" zoomScaleNormal="100" workbookViewId="0">
      <selection activeCell="D25" sqref="D25"/>
    </sheetView>
  </sheetViews>
  <sheetFormatPr defaultRowHeight="12.75" x14ac:dyDescent="0.2"/>
  <cols>
    <col min="1" max="1" width="18.7109375" customWidth="1"/>
    <col min="2" max="2" width="14.140625" bestFit="1" customWidth="1"/>
    <col min="3" max="3" width="9.7109375" bestFit="1" customWidth="1"/>
    <col min="4" max="4" width="14.28515625" customWidth="1"/>
    <col min="5" max="5" width="15.28515625" customWidth="1"/>
    <col min="6" max="6" width="42.42578125" customWidth="1"/>
    <col min="9" max="9" width="62" customWidth="1"/>
  </cols>
  <sheetData>
    <row r="1" spans="1:8" ht="13.15" customHeight="1" x14ac:dyDescent="0.2">
      <c r="A1" s="25" t="s">
        <v>0</v>
      </c>
      <c r="B1" s="26"/>
      <c r="C1" s="26"/>
      <c r="D1" s="26"/>
      <c r="E1" s="26"/>
      <c r="F1" s="27"/>
    </row>
    <row r="2" spans="1:8" x14ac:dyDescent="0.2">
      <c r="A2" s="28"/>
      <c r="B2" s="2"/>
      <c r="C2" s="2"/>
      <c r="D2" s="2"/>
      <c r="E2" s="2"/>
      <c r="F2" s="29"/>
    </row>
    <row r="3" spans="1:8" x14ac:dyDescent="0.2">
      <c r="A3" s="28"/>
      <c r="B3" s="2"/>
      <c r="C3" s="2"/>
      <c r="D3" s="2"/>
      <c r="E3" s="2"/>
      <c r="F3" s="29"/>
    </row>
    <row r="4" spans="1:8" x14ac:dyDescent="0.2">
      <c r="A4" s="28"/>
      <c r="B4" s="2"/>
      <c r="C4" s="2"/>
      <c r="D4" s="2"/>
      <c r="E4" s="2"/>
      <c r="F4" s="29"/>
    </row>
    <row r="5" spans="1:8" x14ac:dyDescent="0.2">
      <c r="A5" s="28"/>
      <c r="B5" s="3"/>
      <c r="C5" s="3"/>
      <c r="D5" s="3"/>
      <c r="E5" s="3"/>
      <c r="F5" s="30"/>
    </row>
    <row r="6" spans="1:8" x14ac:dyDescent="0.2">
      <c r="A6" s="28"/>
      <c r="B6" s="3"/>
      <c r="C6" s="3"/>
      <c r="D6" s="3"/>
      <c r="E6" s="3"/>
      <c r="F6" s="30"/>
    </row>
    <row r="7" spans="1:8" ht="55.15" customHeight="1" x14ac:dyDescent="0.25">
      <c r="A7" s="69" t="s">
        <v>1</v>
      </c>
      <c r="B7" s="70"/>
      <c r="C7" s="70"/>
      <c r="D7" s="70"/>
      <c r="E7" s="70"/>
      <c r="F7" s="71"/>
    </row>
    <row r="8" spans="1:8" ht="15" x14ac:dyDescent="0.25">
      <c r="A8" s="36" t="s">
        <v>2</v>
      </c>
      <c r="B8" s="37"/>
      <c r="C8" s="37"/>
      <c r="D8" s="37"/>
      <c r="E8" s="37"/>
      <c r="F8" s="38"/>
    </row>
    <row r="9" spans="1:8" x14ac:dyDescent="0.2">
      <c r="A9" s="74" t="s">
        <v>3</v>
      </c>
      <c r="B9" s="75"/>
      <c r="C9" s="75"/>
      <c r="D9" s="75"/>
      <c r="E9" s="75"/>
      <c r="F9" s="76"/>
    </row>
    <row r="10" spans="1:8" x14ac:dyDescent="0.2">
      <c r="A10" s="77"/>
      <c r="B10" s="75"/>
      <c r="C10" s="75"/>
      <c r="D10" s="75"/>
      <c r="E10" s="75"/>
      <c r="F10" s="76"/>
    </row>
    <row r="11" spans="1:8" ht="15" x14ac:dyDescent="0.2">
      <c r="A11" s="39" t="s">
        <v>4</v>
      </c>
      <c r="B11" s="40"/>
      <c r="C11" s="40"/>
      <c r="D11" s="40"/>
      <c r="E11" s="40"/>
      <c r="F11" s="41"/>
    </row>
    <row r="12" spans="1:8" ht="39" customHeight="1" x14ac:dyDescent="0.2">
      <c r="A12" s="74" t="s">
        <v>5</v>
      </c>
      <c r="B12" s="75"/>
      <c r="C12" s="75"/>
      <c r="D12" s="75"/>
      <c r="E12" s="75"/>
      <c r="F12" s="76"/>
    </row>
    <row r="13" spans="1:8" ht="14.25" x14ac:dyDescent="0.2">
      <c r="A13" s="42"/>
      <c r="B13" s="40"/>
      <c r="C13" s="40"/>
      <c r="D13" s="40"/>
      <c r="E13" s="40"/>
      <c r="F13" s="41"/>
    </row>
    <row r="14" spans="1:8" ht="14.25" x14ac:dyDescent="0.2">
      <c r="A14" s="43"/>
      <c r="B14" s="37"/>
      <c r="C14" s="37"/>
      <c r="D14" s="37"/>
      <c r="E14" s="37"/>
      <c r="F14" s="44"/>
    </row>
    <row r="15" spans="1:8" ht="15.75" thickBot="1" x14ac:dyDescent="0.3">
      <c r="A15" s="36" t="s">
        <v>6</v>
      </c>
      <c r="B15" s="37"/>
      <c r="C15" s="37"/>
      <c r="D15" s="45">
        <f>SUM(D18:D25)</f>
        <v>1201.24</v>
      </c>
      <c r="E15" s="37"/>
      <c r="F15" s="46"/>
      <c r="H15" s="1"/>
    </row>
    <row r="16" spans="1:8" ht="15" thickTop="1" x14ac:dyDescent="0.2">
      <c r="A16" s="43"/>
      <c r="B16" s="37"/>
      <c r="C16" s="37"/>
      <c r="D16" s="37"/>
      <c r="E16" s="37"/>
      <c r="F16" s="44"/>
      <c r="H16" s="1"/>
    </row>
    <row r="17" spans="1:6" ht="15" x14ac:dyDescent="0.25">
      <c r="A17" s="36" t="s">
        <v>7</v>
      </c>
      <c r="B17" s="37"/>
      <c r="C17" s="37"/>
      <c r="D17" s="37"/>
      <c r="E17" s="37"/>
      <c r="F17" s="44"/>
    </row>
    <row r="18" spans="1:6" ht="14.25" x14ac:dyDescent="0.2">
      <c r="A18" s="47" t="s">
        <v>8</v>
      </c>
      <c r="B18" s="48"/>
      <c r="C18" s="48"/>
      <c r="D18" s="49">
        <f>Parker!M4</f>
        <v>26.4</v>
      </c>
      <c r="E18" s="48" t="s">
        <v>9</v>
      </c>
      <c r="F18" s="44"/>
    </row>
    <row r="19" spans="1:6" ht="14.25" x14ac:dyDescent="0.2">
      <c r="A19" s="47" t="s">
        <v>10</v>
      </c>
      <c r="B19" s="48"/>
      <c r="C19" s="48"/>
      <c r="D19" s="49">
        <v>0</v>
      </c>
      <c r="E19" s="48" t="s">
        <v>11</v>
      </c>
      <c r="F19" s="44"/>
    </row>
    <row r="20" spans="1:6" ht="14.25" x14ac:dyDescent="0.2">
      <c r="A20" s="47" t="s">
        <v>12</v>
      </c>
      <c r="B20" s="48"/>
      <c r="C20" s="48"/>
      <c r="D20" s="49">
        <v>0</v>
      </c>
      <c r="E20" s="48" t="s">
        <v>13</v>
      </c>
      <c r="F20" s="44"/>
    </row>
    <row r="21" spans="1:6" ht="14.25" x14ac:dyDescent="0.2">
      <c r="A21" s="47" t="s">
        <v>14</v>
      </c>
      <c r="B21" s="48"/>
      <c r="C21" s="48"/>
      <c r="D21" s="49">
        <f>Beardwood!M4</f>
        <v>260</v>
      </c>
      <c r="E21" s="48" t="s">
        <v>13</v>
      </c>
      <c r="F21" s="44"/>
    </row>
    <row r="22" spans="1:6" ht="14.25" x14ac:dyDescent="0.2">
      <c r="A22" s="47" t="s">
        <v>15</v>
      </c>
      <c r="B22" s="48"/>
      <c r="C22" s="48"/>
      <c r="D22" s="49">
        <f>+Campbell!M4</f>
        <v>68</v>
      </c>
      <c r="E22" s="48" t="s">
        <v>13</v>
      </c>
      <c r="F22" s="44"/>
    </row>
    <row r="23" spans="1:6" ht="14.25" x14ac:dyDescent="0.2">
      <c r="A23" s="47" t="s">
        <v>16</v>
      </c>
      <c r="B23" s="48"/>
      <c r="C23" s="48"/>
      <c r="D23" s="49">
        <v>0</v>
      </c>
      <c r="E23" s="48" t="s">
        <v>13</v>
      </c>
      <c r="F23" s="44"/>
    </row>
    <row r="24" spans="1:6" ht="14.25" x14ac:dyDescent="0.2">
      <c r="A24" s="47" t="s">
        <v>17</v>
      </c>
      <c r="B24" s="48"/>
      <c r="C24" s="48"/>
      <c r="D24" s="49">
        <v>0</v>
      </c>
      <c r="E24" s="48" t="s">
        <v>13</v>
      </c>
      <c r="F24" s="44"/>
    </row>
    <row r="25" spans="1:6" ht="14.25" x14ac:dyDescent="0.2">
      <c r="A25" s="47" t="s">
        <v>18</v>
      </c>
      <c r="B25" s="48"/>
      <c r="C25" s="48"/>
      <c r="D25" s="49">
        <f>Plourde!M4</f>
        <v>846.84</v>
      </c>
      <c r="E25" s="48" t="s">
        <v>13</v>
      </c>
      <c r="F25" s="44"/>
    </row>
    <row r="26" spans="1:6" ht="15.75" thickBot="1" x14ac:dyDescent="0.3">
      <c r="A26" s="43"/>
      <c r="B26" s="37"/>
      <c r="C26" s="37"/>
      <c r="D26" s="50">
        <f>SUM(D18:D25)</f>
        <v>1201.24</v>
      </c>
      <c r="E26" s="37"/>
      <c r="F26" s="44"/>
    </row>
    <row r="27" spans="1:6" ht="15" thickTop="1" x14ac:dyDescent="0.2">
      <c r="A27" s="43"/>
      <c r="B27" s="37"/>
      <c r="C27" s="37"/>
      <c r="D27" s="37"/>
      <c r="E27" s="37"/>
      <c r="F27" s="44"/>
    </row>
    <row r="28" spans="1:6" ht="15" x14ac:dyDescent="0.2">
      <c r="A28" s="78" t="s">
        <v>19</v>
      </c>
      <c r="B28" s="79"/>
      <c r="C28" s="79"/>
      <c r="D28" s="79"/>
      <c r="E28" s="79"/>
      <c r="F28" s="80"/>
    </row>
    <row r="29" spans="1:6" ht="14.25" x14ac:dyDescent="0.2">
      <c r="A29" s="66" t="s">
        <v>20</v>
      </c>
      <c r="B29" s="67"/>
      <c r="C29" s="67"/>
      <c r="D29" s="67"/>
      <c r="E29" s="67"/>
      <c r="F29" s="68"/>
    </row>
    <row r="30" spans="1:6" ht="15" x14ac:dyDescent="0.2">
      <c r="A30" s="51"/>
      <c r="B30" s="52"/>
      <c r="C30" s="52"/>
      <c r="D30" s="52"/>
      <c r="E30" s="52"/>
      <c r="F30" s="53"/>
    </row>
    <row r="31" spans="1:6" ht="15" x14ac:dyDescent="0.2">
      <c r="A31" s="81" t="s">
        <v>21</v>
      </c>
      <c r="B31" s="82"/>
      <c r="C31" s="82"/>
      <c r="D31" s="82"/>
      <c r="E31" s="82"/>
      <c r="F31" s="83"/>
    </row>
    <row r="32" spans="1:6" ht="14.25" x14ac:dyDescent="0.2">
      <c r="A32" s="66" t="s">
        <v>20</v>
      </c>
      <c r="B32" s="67"/>
      <c r="C32" s="67"/>
      <c r="D32" s="67"/>
      <c r="E32" s="67"/>
      <c r="F32" s="68"/>
    </row>
    <row r="33" spans="1:6" ht="15" x14ac:dyDescent="0.2">
      <c r="A33" s="51"/>
      <c r="B33" s="52"/>
      <c r="C33" s="52"/>
      <c r="D33" s="52"/>
      <c r="E33" s="52"/>
      <c r="F33" s="53"/>
    </row>
    <row r="34" spans="1:6" ht="15" x14ac:dyDescent="0.2">
      <c r="A34" s="81" t="s">
        <v>22</v>
      </c>
      <c r="B34" s="82"/>
      <c r="C34" s="82"/>
      <c r="D34" s="82"/>
      <c r="E34" s="82"/>
      <c r="F34" s="83"/>
    </row>
    <row r="35" spans="1:6" ht="14.25" x14ac:dyDescent="0.2">
      <c r="A35" s="66" t="s">
        <v>20</v>
      </c>
      <c r="B35" s="67"/>
      <c r="C35" s="67"/>
      <c r="D35" s="67"/>
      <c r="E35" s="67"/>
      <c r="F35" s="68"/>
    </row>
    <row r="36" spans="1:6" ht="15.6" customHeight="1" x14ac:dyDescent="0.2">
      <c r="A36" s="54"/>
      <c r="B36" s="37"/>
      <c r="C36" s="37"/>
      <c r="D36" s="37"/>
      <c r="E36" s="37"/>
      <c r="F36" s="62"/>
    </row>
    <row r="37" spans="1:6" ht="15.6" customHeight="1" x14ac:dyDescent="0.2">
      <c r="A37" s="81" t="s">
        <v>23</v>
      </c>
      <c r="B37" s="82"/>
      <c r="C37" s="82"/>
      <c r="D37" s="82"/>
      <c r="E37" s="82"/>
      <c r="F37" s="83"/>
    </row>
    <row r="38" spans="1:6" ht="15.6" customHeight="1" x14ac:dyDescent="0.2">
      <c r="A38" s="66" t="s">
        <v>20</v>
      </c>
      <c r="B38" s="67"/>
      <c r="C38" s="67"/>
      <c r="D38" s="67"/>
      <c r="E38" s="67"/>
      <c r="F38" s="68"/>
    </row>
    <row r="39" spans="1:6" ht="15.6" customHeight="1" x14ac:dyDescent="0.2">
      <c r="A39" s="54"/>
      <c r="B39" s="37"/>
      <c r="C39" s="37"/>
      <c r="D39" s="37"/>
      <c r="E39" s="37"/>
      <c r="F39" s="44"/>
    </row>
    <row r="40" spans="1:6" ht="15.6" customHeight="1" x14ac:dyDescent="0.2">
      <c r="A40" s="81" t="s">
        <v>24</v>
      </c>
      <c r="B40" s="82"/>
      <c r="C40" s="82"/>
      <c r="D40" s="82"/>
      <c r="E40" s="82"/>
      <c r="F40" s="83"/>
    </row>
    <row r="41" spans="1:6" ht="15.6" customHeight="1" x14ac:dyDescent="0.2">
      <c r="A41" s="66" t="s">
        <v>20</v>
      </c>
      <c r="B41" s="67"/>
      <c r="C41" s="67"/>
      <c r="D41" s="67"/>
      <c r="E41" s="67"/>
      <c r="F41" s="68"/>
    </row>
    <row r="42" spans="1:6" ht="15" x14ac:dyDescent="0.2">
      <c r="A42" s="54"/>
      <c r="B42" s="37"/>
      <c r="C42" s="37"/>
      <c r="D42" s="37"/>
      <c r="E42" s="37"/>
      <c r="F42" s="55"/>
    </row>
    <row r="43" spans="1:6" ht="15" x14ac:dyDescent="0.2">
      <c r="A43" s="59" t="s">
        <v>25</v>
      </c>
      <c r="B43" s="37"/>
      <c r="C43" s="37"/>
      <c r="D43" s="37"/>
      <c r="E43" s="37"/>
      <c r="F43" s="44"/>
    </row>
    <row r="44" spans="1:6" x14ac:dyDescent="0.2">
      <c r="A44" s="84" t="s">
        <v>26</v>
      </c>
      <c r="B44" s="82"/>
      <c r="C44" s="82"/>
      <c r="D44" s="82"/>
      <c r="E44" s="82"/>
      <c r="F44" s="83"/>
    </row>
    <row r="45" spans="1:6" x14ac:dyDescent="0.2">
      <c r="A45" s="81"/>
      <c r="B45" s="82"/>
      <c r="C45" s="82"/>
      <c r="D45" s="82"/>
      <c r="E45" s="82"/>
      <c r="F45" s="83"/>
    </row>
    <row r="46" spans="1:6" x14ac:dyDescent="0.2">
      <c r="A46" s="81"/>
      <c r="B46" s="82"/>
      <c r="C46" s="82"/>
      <c r="D46" s="82"/>
      <c r="E46" s="82"/>
      <c r="F46" s="83"/>
    </row>
    <row r="47" spans="1:6" ht="60" hidden="1" customHeight="1" x14ac:dyDescent="0.2">
      <c r="A47" s="66" t="s">
        <v>20</v>
      </c>
      <c r="B47" s="67"/>
      <c r="C47" s="67"/>
      <c r="D47" s="67"/>
      <c r="E47" s="67"/>
      <c r="F47" s="68"/>
    </row>
    <row r="48" spans="1:6" ht="15" x14ac:dyDescent="0.2">
      <c r="A48" s="56" t="s">
        <v>27</v>
      </c>
      <c r="B48" s="57"/>
      <c r="C48" s="57"/>
      <c r="D48" s="57"/>
      <c r="E48" s="57"/>
      <c r="F48" s="58"/>
    </row>
    <row r="49" spans="1:6" ht="15" x14ac:dyDescent="0.2">
      <c r="A49" s="56" t="s">
        <v>28</v>
      </c>
      <c r="B49" s="57"/>
      <c r="C49" s="57"/>
      <c r="D49" s="57"/>
      <c r="E49" s="57"/>
      <c r="F49" s="58"/>
    </row>
    <row r="50" spans="1:6" ht="15" x14ac:dyDescent="0.2">
      <c r="A50" s="56" t="s">
        <v>29</v>
      </c>
      <c r="B50" s="57"/>
      <c r="C50" s="57"/>
      <c r="D50" s="57"/>
      <c r="E50" s="57"/>
      <c r="F50" s="58"/>
    </row>
    <row r="51" spans="1:6" ht="15" x14ac:dyDescent="0.2">
      <c r="A51" s="56" t="s">
        <v>30</v>
      </c>
      <c r="B51" s="57"/>
      <c r="C51" s="57"/>
      <c r="D51" s="57"/>
      <c r="E51" s="57"/>
      <c r="F51" s="58"/>
    </row>
    <row r="52" spans="1:6" ht="15" x14ac:dyDescent="0.2">
      <c r="A52" s="59"/>
      <c r="B52" s="37"/>
      <c r="C52" s="37"/>
      <c r="D52" s="37"/>
      <c r="E52" s="37"/>
      <c r="F52" s="44"/>
    </row>
    <row r="53" spans="1:6" ht="15" x14ac:dyDescent="0.2">
      <c r="A53" s="59" t="s">
        <v>31</v>
      </c>
      <c r="B53" s="37"/>
      <c r="D53" s="63"/>
      <c r="E53" s="52" t="s">
        <v>32</v>
      </c>
      <c r="F53" s="44"/>
    </row>
    <row r="54" spans="1:6" ht="15" x14ac:dyDescent="0.2">
      <c r="A54" s="59"/>
      <c r="B54" s="37"/>
      <c r="C54" s="37"/>
      <c r="D54" s="63"/>
      <c r="E54" s="52" t="s">
        <v>33</v>
      </c>
      <c r="F54" s="44"/>
    </row>
    <row r="55" spans="1:6" ht="15" x14ac:dyDescent="0.2">
      <c r="A55" s="59" t="s">
        <v>34</v>
      </c>
      <c r="B55" s="37"/>
      <c r="C55" s="37"/>
      <c r="D55" s="63"/>
      <c r="E55" s="52" t="s">
        <v>35</v>
      </c>
      <c r="F55" s="44"/>
    </row>
    <row r="56" spans="1:6" ht="15" x14ac:dyDescent="0.2">
      <c r="A56" s="59" t="s">
        <v>36</v>
      </c>
      <c r="B56" s="37"/>
      <c r="C56" s="61"/>
      <c r="D56" s="63"/>
      <c r="E56" s="63">
        <v>45406</v>
      </c>
      <c r="F56" s="44"/>
    </row>
    <row r="57" spans="1:6" ht="15" x14ac:dyDescent="0.2">
      <c r="A57" s="59"/>
      <c r="B57" s="37"/>
      <c r="C57" s="61"/>
      <c r="D57" s="63"/>
      <c r="E57" s="64"/>
      <c r="F57" s="44"/>
    </row>
    <row r="58" spans="1:6" ht="15" x14ac:dyDescent="0.2">
      <c r="A58" s="59"/>
      <c r="B58" s="37"/>
      <c r="C58" s="61"/>
      <c r="D58" s="63"/>
      <c r="E58" s="64"/>
      <c r="F58" s="44"/>
    </row>
    <row r="59" spans="1:6" ht="15.75" x14ac:dyDescent="0.2">
      <c r="A59" s="32"/>
      <c r="B59" s="72"/>
      <c r="C59" s="73"/>
      <c r="D59" s="73"/>
      <c r="E59" s="73"/>
      <c r="F59" s="31"/>
    </row>
    <row r="60" spans="1:6" x14ac:dyDescent="0.2">
      <c r="A60" s="33"/>
      <c r="B60" s="34"/>
      <c r="C60" s="34"/>
      <c r="D60" s="34"/>
      <c r="E60" s="34"/>
      <c r="F60" s="35"/>
    </row>
  </sheetData>
  <mergeCells count="16">
    <mergeCell ref="A47:F47"/>
    <mergeCell ref="A38:F38"/>
    <mergeCell ref="A7:F7"/>
    <mergeCell ref="A35:F35"/>
    <mergeCell ref="B59:E59"/>
    <mergeCell ref="A9:F10"/>
    <mergeCell ref="A12:F12"/>
    <mergeCell ref="A28:F28"/>
    <mergeCell ref="A29:F29"/>
    <mergeCell ref="A31:F31"/>
    <mergeCell ref="A32:F32"/>
    <mergeCell ref="A34:F34"/>
    <mergeCell ref="A40:F40"/>
    <mergeCell ref="A44:F46"/>
    <mergeCell ref="A37:F37"/>
    <mergeCell ref="A41:F41"/>
  </mergeCells>
  <printOptions horizontalCentered="1" verticalCentered="1"/>
  <pageMargins left="0.7" right="0.7" top="0.75" bottom="0.75" header="0.3" footer="0.3"/>
  <pageSetup scale="76" orientation="portrait" r:id="rId1"/>
  <colBreaks count="1" manualBreakCount="1">
    <brk id="6" max="8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5"/>
  <sheetViews>
    <sheetView view="pageLayout" zoomScale="85" zoomScaleNormal="70" zoomScaleSheetLayoutView="133" zoomScalePageLayoutView="85" workbookViewId="0">
      <selection activeCell="I4" sqref="I4"/>
    </sheetView>
  </sheetViews>
  <sheetFormatPr defaultColWidth="8.85546875" defaultRowHeight="12.75" x14ac:dyDescent="0.2"/>
  <cols>
    <col min="1" max="1" width="16.5703125" style="7" customWidth="1"/>
    <col min="2" max="2" width="21.5703125" style="12" customWidth="1"/>
    <col min="3" max="3" width="30.28515625" style="7" customWidth="1"/>
    <col min="4" max="4" width="13.28515625" style="13" customWidth="1"/>
    <col min="5" max="5" width="12.28515625" style="13" customWidth="1"/>
    <col min="6" max="6" width="23" style="7" customWidth="1"/>
    <col min="7" max="7" width="14.5703125" style="12" customWidth="1"/>
    <col min="8" max="8" width="11" style="7" customWidth="1"/>
    <col min="9" max="9" width="17.7109375" style="8" customWidth="1"/>
    <col min="10" max="10" width="15.42578125" style="8" customWidth="1"/>
    <col min="11" max="11" width="10" style="8" customWidth="1"/>
    <col min="12" max="12" width="13.5703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6" t="s">
        <v>37</v>
      </c>
      <c r="B1" s="16" t="s">
        <v>38</v>
      </c>
      <c r="C1" s="16" t="s">
        <v>39</v>
      </c>
      <c r="D1" s="17" t="s">
        <v>40</v>
      </c>
      <c r="E1" s="17" t="s">
        <v>41</v>
      </c>
      <c r="F1" s="16" t="s">
        <v>42</v>
      </c>
      <c r="G1" s="16" t="s">
        <v>43</v>
      </c>
      <c r="H1" s="16" t="s">
        <v>44</v>
      </c>
      <c r="I1" s="18" t="s">
        <v>45</v>
      </c>
      <c r="J1" s="18" t="s">
        <v>46</v>
      </c>
      <c r="K1" s="18" t="s">
        <v>47</v>
      </c>
      <c r="L1" s="18" t="s">
        <v>48</v>
      </c>
      <c r="M1" s="18" t="s">
        <v>49</v>
      </c>
    </row>
    <row r="2" spans="1:15" s="22" customFormat="1" ht="25.5" x14ac:dyDescent="0.2">
      <c r="A2" s="16" t="s">
        <v>50</v>
      </c>
      <c r="B2" s="16" t="s">
        <v>51</v>
      </c>
      <c r="C2" s="16" t="s">
        <v>52</v>
      </c>
      <c r="D2" s="17" t="s">
        <v>53</v>
      </c>
      <c r="E2" s="17" t="s">
        <v>54</v>
      </c>
      <c r="F2" s="16" t="s">
        <v>42</v>
      </c>
      <c r="G2" s="16" t="s">
        <v>55</v>
      </c>
      <c r="H2" s="16" t="s">
        <v>56</v>
      </c>
      <c r="I2" s="18" t="s">
        <v>57</v>
      </c>
      <c r="J2" s="18" t="s">
        <v>58</v>
      </c>
      <c r="K2" s="18" t="s">
        <v>59</v>
      </c>
      <c r="L2" s="18" t="s">
        <v>60</v>
      </c>
      <c r="M2" s="18" t="s">
        <v>49</v>
      </c>
    </row>
    <row r="3" spans="1:15" s="9" customFormat="1" ht="25.5" x14ac:dyDescent="0.2">
      <c r="A3" s="14" t="s">
        <v>8</v>
      </c>
      <c r="B3" s="14" t="s">
        <v>9</v>
      </c>
      <c r="C3" s="14" t="s">
        <v>61</v>
      </c>
      <c r="D3" s="60">
        <v>45371</v>
      </c>
      <c r="E3" s="60">
        <v>45371</v>
      </c>
      <c r="F3" s="14" t="s">
        <v>62</v>
      </c>
      <c r="G3" s="15" t="s">
        <v>63</v>
      </c>
      <c r="H3" s="15"/>
      <c r="I3" s="65">
        <v>26.4</v>
      </c>
      <c r="J3" s="15"/>
      <c r="K3" s="15"/>
      <c r="L3" s="15"/>
      <c r="M3" s="19">
        <f t="shared" ref="M3" si="0">SUM(H3:L3)</f>
        <v>26.4</v>
      </c>
    </row>
    <row r="4" spans="1:15" s="10" customFormat="1" ht="16.899999999999999" customHeight="1" thickBot="1" x14ac:dyDescent="0.25">
      <c r="A4" s="21"/>
      <c r="B4" s="21"/>
      <c r="C4" s="21"/>
      <c r="D4" s="23"/>
      <c r="E4" s="23"/>
      <c r="F4" s="20"/>
      <c r="G4" s="21"/>
      <c r="H4" s="24">
        <f t="shared" ref="H4:M4" si="1">SUM(H3:H3)</f>
        <v>0</v>
      </c>
      <c r="I4" s="24">
        <f t="shared" si="1"/>
        <v>26.4</v>
      </c>
      <c r="J4" s="24">
        <f t="shared" si="1"/>
        <v>0</v>
      </c>
      <c r="K4" s="24">
        <f t="shared" si="1"/>
        <v>0</v>
      </c>
      <c r="L4" s="24">
        <f t="shared" si="1"/>
        <v>0</v>
      </c>
      <c r="M4" s="24">
        <f t="shared" si="1"/>
        <v>26.4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Q4-2023/24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5"/>
  <sheetViews>
    <sheetView view="pageLayout" zoomScale="85" zoomScaleNormal="70" zoomScaleSheetLayoutView="133" zoomScalePageLayoutView="85" workbookViewId="0">
      <selection activeCell="B38" sqref="B38"/>
    </sheetView>
  </sheetViews>
  <sheetFormatPr defaultColWidth="8.85546875" defaultRowHeight="12.75" x14ac:dyDescent="0.2"/>
  <cols>
    <col min="1" max="1" width="21.42578125" style="7" customWidth="1"/>
    <col min="2" max="2" width="21.7109375" style="12" customWidth="1"/>
    <col min="3" max="3" width="31.140625" style="7" customWidth="1"/>
    <col min="4" max="4" width="13.28515625" style="13" customWidth="1"/>
    <col min="5" max="5" width="11.42578125" style="13" customWidth="1"/>
    <col min="6" max="6" width="23" style="7" customWidth="1"/>
    <col min="7" max="7" width="14.7109375" style="12" customWidth="1"/>
    <col min="8" max="8" width="9.140625" style="7" customWidth="1"/>
    <col min="9" max="9" width="17.140625" style="8" customWidth="1"/>
    <col min="10" max="10" width="17.28515625" style="8" customWidth="1"/>
    <col min="11" max="11" width="9" style="8" customWidth="1"/>
    <col min="12" max="12" width="12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6" t="s">
        <v>37</v>
      </c>
      <c r="B1" s="16" t="s">
        <v>38</v>
      </c>
      <c r="C1" s="16" t="s">
        <v>39</v>
      </c>
      <c r="D1" s="17" t="s">
        <v>40</v>
      </c>
      <c r="E1" s="17" t="s">
        <v>41</v>
      </c>
      <c r="F1" s="16" t="s">
        <v>42</v>
      </c>
      <c r="G1" s="16" t="s">
        <v>43</v>
      </c>
      <c r="H1" s="16" t="s">
        <v>44</v>
      </c>
      <c r="I1" s="18" t="s">
        <v>45</v>
      </c>
      <c r="J1" s="18" t="s">
        <v>46</v>
      </c>
      <c r="K1" s="18" t="s">
        <v>47</v>
      </c>
      <c r="L1" s="18" t="s">
        <v>48</v>
      </c>
      <c r="M1" s="18" t="s">
        <v>49</v>
      </c>
    </row>
    <row r="2" spans="1:15" s="22" customFormat="1" ht="25.5" x14ac:dyDescent="0.2">
      <c r="A2" s="16" t="s">
        <v>50</v>
      </c>
      <c r="B2" s="16" t="s">
        <v>51</v>
      </c>
      <c r="C2" s="16" t="s">
        <v>52</v>
      </c>
      <c r="D2" s="17" t="s">
        <v>53</v>
      </c>
      <c r="E2" s="17" t="s">
        <v>54</v>
      </c>
      <c r="F2" s="16" t="s">
        <v>42</v>
      </c>
      <c r="G2" s="16" t="s">
        <v>55</v>
      </c>
      <c r="H2" s="16" t="s">
        <v>56</v>
      </c>
      <c r="I2" s="18" t="s">
        <v>57</v>
      </c>
      <c r="J2" s="18" t="s">
        <v>58</v>
      </c>
      <c r="K2" s="18" t="s">
        <v>59</v>
      </c>
      <c r="L2" s="18" t="s">
        <v>60</v>
      </c>
      <c r="M2" s="18" t="s">
        <v>49</v>
      </c>
    </row>
    <row r="3" spans="1:15" s="9" customFormat="1" ht="25.5" x14ac:dyDescent="0.2">
      <c r="A3" s="14" t="s">
        <v>14</v>
      </c>
      <c r="B3" s="14" t="s">
        <v>13</v>
      </c>
      <c r="C3" s="14" t="s">
        <v>61</v>
      </c>
      <c r="D3" s="60">
        <v>45371</v>
      </c>
      <c r="E3" s="60">
        <v>45371</v>
      </c>
      <c r="F3" s="14" t="s">
        <v>62</v>
      </c>
      <c r="G3" s="15" t="s">
        <v>63</v>
      </c>
      <c r="H3" s="15"/>
      <c r="I3" s="15">
        <v>260</v>
      </c>
      <c r="J3" s="15"/>
      <c r="K3" s="15"/>
      <c r="L3" s="15"/>
      <c r="M3" s="19">
        <f t="shared" ref="M3" si="0">SUM(H3:L3)</f>
        <v>260</v>
      </c>
    </row>
    <row r="4" spans="1:15" s="10" customFormat="1" ht="16.899999999999999" customHeight="1" thickBot="1" x14ac:dyDescent="0.25">
      <c r="A4" s="21"/>
      <c r="B4" s="21"/>
      <c r="C4" s="21"/>
      <c r="D4" s="23"/>
      <c r="E4" s="23"/>
      <c r="F4" s="20"/>
      <c r="G4" s="21"/>
      <c r="H4" s="24">
        <f t="shared" ref="H4:M4" si="1">SUM(H3:H3)</f>
        <v>0</v>
      </c>
      <c r="I4" s="24">
        <f t="shared" si="1"/>
        <v>260</v>
      </c>
      <c r="J4" s="24">
        <f t="shared" si="1"/>
        <v>0</v>
      </c>
      <c r="K4" s="24">
        <f t="shared" si="1"/>
        <v>0</v>
      </c>
      <c r="L4" s="24">
        <f t="shared" si="1"/>
        <v>0</v>
      </c>
      <c r="M4" s="24">
        <f t="shared" si="1"/>
        <v>260</v>
      </c>
      <c r="O4" s="11"/>
    </row>
    <row r="5" spans="1:15" ht="13.5" thickTop="1" x14ac:dyDescent="0.2"/>
  </sheetData>
  <dataValidations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Q4-2023/24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view="pageLayout" zoomScale="85" zoomScaleNormal="70" zoomScaleSheetLayoutView="133" zoomScalePageLayoutView="85" workbookViewId="0">
      <selection activeCell="J27" sqref="J27"/>
    </sheetView>
  </sheetViews>
  <sheetFormatPr defaultColWidth="8.85546875" defaultRowHeight="12.75" x14ac:dyDescent="0.2"/>
  <cols>
    <col min="1" max="1" width="21.42578125" style="7" customWidth="1"/>
    <col min="2" max="2" width="22" style="12" customWidth="1"/>
    <col min="3" max="3" width="31" style="7" customWidth="1"/>
    <col min="4" max="4" width="13.28515625" style="13" customWidth="1"/>
    <col min="5" max="5" width="11.42578125" style="13" customWidth="1"/>
    <col min="6" max="6" width="20.140625" style="7" customWidth="1"/>
    <col min="7" max="7" width="14.85546875" style="12" customWidth="1"/>
    <col min="8" max="8" width="9.140625" style="7" customWidth="1"/>
    <col min="9" max="9" width="17.5703125" style="8" customWidth="1"/>
    <col min="10" max="10" width="19.28515625" style="8" customWidth="1"/>
    <col min="11" max="11" width="10.7109375" style="8" customWidth="1"/>
    <col min="12" max="12" width="11.42578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6" t="s">
        <v>37</v>
      </c>
      <c r="B1" s="16" t="s">
        <v>38</v>
      </c>
      <c r="C1" s="16" t="s">
        <v>39</v>
      </c>
      <c r="D1" s="17" t="s">
        <v>40</v>
      </c>
      <c r="E1" s="17" t="s">
        <v>41</v>
      </c>
      <c r="F1" s="16" t="s">
        <v>42</v>
      </c>
      <c r="G1" s="16" t="s">
        <v>43</v>
      </c>
      <c r="H1" s="16" t="s">
        <v>44</v>
      </c>
      <c r="I1" s="18" t="s">
        <v>45</v>
      </c>
      <c r="J1" s="18" t="s">
        <v>46</v>
      </c>
      <c r="K1" s="18" t="s">
        <v>47</v>
      </c>
      <c r="L1" s="18" t="s">
        <v>48</v>
      </c>
      <c r="M1" s="18" t="s">
        <v>49</v>
      </c>
    </row>
    <row r="2" spans="1:15" s="22" customFormat="1" ht="25.5" x14ac:dyDescent="0.2">
      <c r="A2" s="16" t="s">
        <v>50</v>
      </c>
      <c r="B2" s="16" t="s">
        <v>51</v>
      </c>
      <c r="C2" s="16" t="s">
        <v>52</v>
      </c>
      <c r="D2" s="17" t="s">
        <v>53</v>
      </c>
      <c r="E2" s="17" t="s">
        <v>54</v>
      </c>
      <c r="F2" s="16" t="s">
        <v>42</v>
      </c>
      <c r="G2" s="16" t="s">
        <v>55</v>
      </c>
      <c r="H2" s="16" t="s">
        <v>56</v>
      </c>
      <c r="I2" s="18" t="s">
        <v>57</v>
      </c>
      <c r="J2" s="18" t="s">
        <v>58</v>
      </c>
      <c r="K2" s="18" t="s">
        <v>59</v>
      </c>
      <c r="L2" s="18" t="s">
        <v>60</v>
      </c>
      <c r="M2" s="18" t="s">
        <v>49</v>
      </c>
    </row>
    <row r="3" spans="1:15" s="9" customFormat="1" ht="25.5" x14ac:dyDescent="0.2">
      <c r="A3" s="14" t="s">
        <v>15</v>
      </c>
      <c r="B3" s="14" t="s">
        <v>13</v>
      </c>
      <c r="C3" s="14" t="s">
        <v>61</v>
      </c>
      <c r="D3" s="60">
        <v>45371</v>
      </c>
      <c r="E3" s="60">
        <v>45371</v>
      </c>
      <c r="F3" s="14" t="s">
        <v>62</v>
      </c>
      <c r="G3" s="15" t="s">
        <v>63</v>
      </c>
      <c r="H3" s="15"/>
      <c r="I3" s="15">
        <v>68</v>
      </c>
      <c r="J3" s="15"/>
      <c r="K3" s="15"/>
      <c r="L3" s="15"/>
      <c r="M3" s="19">
        <f t="shared" ref="M3" si="0">SUM(H3:L3)</f>
        <v>68</v>
      </c>
    </row>
    <row r="4" spans="1:15" s="10" customFormat="1" ht="16.899999999999999" customHeight="1" thickBot="1" x14ac:dyDescent="0.25">
      <c r="A4" s="21"/>
      <c r="B4" s="21"/>
      <c r="C4" s="21"/>
      <c r="D4" s="23"/>
      <c r="E4" s="23"/>
      <c r="F4" s="20"/>
      <c r="G4" s="21"/>
      <c r="H4" s="24">
        <f t="shared" ref="H4:M4" si="1">SUM(H3:H3)</f>
        <v>0</v>
      </c>
      <c r="I4" s="24">
        <f t="shared" si="1"/>
        <v>68</v>
      </c>
      <c r="J4" s="24">
        <f t="shared" si="1"/>
        <v>0</v>
      </c>
      <c r="K4" s="24">
        <f t="shared" si="1"/>
        <v>0</v>
      </c>
      <c r="L4" s="24">
        <f t="shared" si="1"/>
        <v>0</v>
      </c>
      <c r="M4" s="24">
        <f t="shared" si="1"/>
        <v>68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Q4-2023/24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"/>
  <sheetViews>
    <sheetView view="pageLayout" zoomScale="85" zoomScaleNormal="70" zoomScaleSheetLayoutView="100" zoomScalePageLayoutView="85" workbookViewId="0">
      <selection activeCell="D19" sqref="D19"/>
    </sheetView>
  </sheetViews>
  <sheetFormatPr defaultColWidth="8.85546875" defaultRowHeight="12.75" x14ac:dyDescent="0.2"/>
  <cols>
    <col min="1" max="1" width="21.42578125" style="7" customWidth="1"/>
    <col min="2" max="2" width="20.5703125" style="12" customWidth="1"/>
    <col min="3" max="3" width="31" style="7" customWidth="1"/>
    <col min="4" max="4" width="13.28515625" style="13" customWidth="1"/>
    <col min="5" max="5" width="11.42578125" style="13" customWidth="1"/>
    <col min="6" max="6" width="20.7109375" style="7" customWidth="1"/>
    <col min="7" max="7" width="14.85546875" style="12" customWidth="1"/>
    <col min="8" max="8" width="12.7109375" style="7" customWidth="1"/>
    <col min="9" max="9" width="17.28515625" style="8" customWidth="1"/>
    <col min="10" max="10" width="18.28515625" style="8" customWidth="1"/>
    <col min="11" max="11" width="10.28515625" style="8" customWidth="1"/>
    <col min="12" max="12" width="13.285156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6" t="s">
        <v>37</v>
      </c>
      <c r="B1" s="16" t="s">
        <v>38</v>
      </c>
      <c r="C1" s="16" t="s">
        <v>39</v>
      </c>
      <c r="D1" s="17" t="s">
        <v>40</v>
      </c>
      <c r="E1" s="17" t="s">
        <v>41</v>
      </c>
      <c r="F1" s="16" t="s">
        <v>42</v>
      </c>
      <c r="G1" s="16" t="s">
        <v>43</v>
      </c>
      <c r="H1" s="16" t="s">
        <v>44</v>
      </c>
      <c r="I1" s="18" t="s">
        <v>45</v>
      </c>
      <c r="J1" s="18" t="s">
        <v>46</v>
      </c>
      <c r="K1" s="18" t="s">
        <v>47</v>
      </c>
      <c r="L1" s="18" t="s">
        <v>48</v>
      </c>
      <c r="M1" s="18" t="s">
        <v>49</v>
      </c>
    </row>
    <row r="2" spans="1:15" s="22" customFormat="1" ht="25.5" x14ac:dyDescent="0.2">
      <c r="A2" s="16" t="s">
        <v>50</v>
      </c>
      <c r="B2" s="16" t="s">
        <v>51</v>
      </c>
      <c r="C2" s="16" t="s">
        <v>52</v>
      </c>
      <c r="D2" s="17" t="s">
        <v>53</v>
      </c>
      <c r="E2" s="17" t="s">
        <v>54</v>
      </c>
      <c r="F2" s="16" t="s">
        <v>42</v>
      </c>
      <c r="G2" s="16" t="s">
        <v>55</v>
      </c>
      <c r="H2" s="16" t="s">
        <v>56</v>
      </c>
      <c r="I2" s="18" t="s">
        <v>57</v>
      </c>
      <c r="J2" s="18" t="s">
        <v>58</v>
      </c>
      <c r="K2" s="18" t="s">
        <v>59</v>
      </c>
      <c r="L2" s="18" t="s">
        <v>60</v>
      </c>
      <c r="M2" s="18" t="s">
        <v>49</v>
      </c>
    </row>
    <row r="3" spans="1:15" s="9" customFormat="1" ht="25.5" x14ac:dyDescent="0.2">
      <c r="A3" s="14" t="s">
        <v>18</v>
      </c>
      <c r="B3" s="14" t="s">
        <v>13</v>
      </c>
      <c r="C3" s="14" t="s">
        <v>61</v>
      </c>
      <c r="D3" s="60">
        <v>45370</v>
      </c>
      <c r="E3" s="60">
        <v>45372</v>
      </c>
      <c r="F3" s="14" t="s">
        <v>62</v>
      </c>
      <c r="G3" s="15" t="s">
        <v>63</v>
      </c>
      <c r="H3" s="65"/>
      <c r="I3" s="65">
        <f>289.85+34.31+9.38+34.56+44.8+12.35+9.25</f>
        <v>434.50000000000006</v>
      </c>
      <c r="J3" s="65">
        <v>316.33999999999997</v>
      </c>
      <c r="K3" s="65">
        <f>12.5+22.5</f>
        <v>35</v>
      </c>
      <c r="L3" s="65">
        <v>61</v>
      </c>
      <c r="M3" s="19">
        <f t="shared" ref="M3" si="0">SUM(H3:L3)</f>
        <v>846.84</v>
      </c>
    </row>
    <row r="4" spans="1:15" s="10" customFormat="1" ht="16.899999999999999" customHeight="1" thickBot="1" x14ac:dyDescent="0.25">
      <c r="A4" s="21"/>
      <c r="B4" s="21"/>
      <c r="C4" s="21"/>
      <c r="D4" s="23"/>
      <c r="E4" s="23"/>
      <c r="F4" s="20"/>
      <c r="G4" s="21"/>
      <c r="H4" s="24">
        <f t="shared" ref="H4:M4" si="1">SUM(H3:H3)</f>
        <v>0</v>
      </c>
      <c r="I4" s="24">
        <f t="shared" si="1"/>
        <v>434.50000000000006</v>
      </c>
      <c r="J4" s="24">
        <f t="shared" si="1"/>
        <v>316.33999999999997</v>
      </c>
      <c r="K4" s="24">
        <f t="shared" si="1"/>
        <v>35</v>
      </c>
      <c r="L4" s="24">
        <f t="shared" si="1"/>
        <v>61</v>
      </c>
      <c r="M4" s="24">
        <f t="shared" si="1"/>
        <v>846.84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Q4-2023/24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8"/>
  <sheetViews>
    <sheetView workbookViewId="0">
      <selection activeCell="E58" sqref="E58"/>
    </sheetView>
  </sheetViews>
  <sheetFormatPr defaultRowHeight="12.75" x14ac:dyDescent="0.2"/>
  <cols>
    <col min="1" max="1" width="49.28515625" bestFit="1" customWidth="1"/>
  </cols>
  <sheetData>
    <row r="1" spans="1:1" ht="15" x14ac:dyDescent="0.25">
      <c r="A1" s="4" t="s">
        <v>64</v>
      </c>
    </row>
    <row r="2" spans="1:1" ht="15" x14ac:dyDescent="0.25">
      <c r="A2" s="5" t="s">
        <v>65</v>
      </c>
    </row>
    <row r="3" spans="1:1" ht="15" x14ac:dyDescent="0.25">
      <c r="A3" s="5" t="s">
        <v>61</v>
      </c>
    </row>
    <row r="4" spans="1:1" ht="15" x14ac:dyDescent="0.25">
      <c r="A4" s="5" t="s">
        <v>66</v>
      </c>
    </row>
    <row r="5" spans="1:1" ht="15" x14ac:dyDescent="0.25">
      <c r="A5" s="5" t="s">
        <v>67</v>
      </c>
    </row>
    <row r="6" spans="1:1" ht="15" x14ac:dyDescent="0.25">
      <c r="A6" s="5" t="s">
        <v>68</v>
      </c>
    </row>
    <row r="7" spans="1:1" ht="15" x14ac:dyDescent="0.25">
      <c r="A7" s="5" t="s">
        <v>69</v>
      </c>
    </row>
    <row r="8" spans="1:1" ht="15.75" thickBot="1" x14ac:dyDescent="0.3">
      <c r="A8" s="6" t="s">
        <v>70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121"/>
  <sheetViews>
    <sheetView workbookViewId="0"/>
  </sheetViews>
  <sheetFormatPr defaultRowHeight="12.75" x14ac:dyDescent="0.2"/>
  <sheetData>
    <row r="1" spans="1:2" x14ac:dyDescent="0.2">
      <c r="A1" t="s">
        <v>71</v>
      </c>
      <c r="B1" t="s">
        <v>72</v>
      </c>
    </row>
    <row r="8" spans="1:2" x14ac:dyDescent="0.2">
      <c r="A8" t="s">
        <v>73</v>
      </c>
    </row>
    <row r="15" spans="1:2" x14ac:dyDescent="0.2">
      <c r="A15" t="s">
        <v>74</v>
      </c>
    </row>
    <row r="22" spans="1:1" x14ac:dyDescent="0.2">
      <c r="A22" t="s">
        <v>75</v>
      </c>
    </row>
    <row r="29" spans="1:1" x14ac:dyDescent="0.2">
      <c r="A29" t="s">
        <v>76</v>
      </c>
    </row>
    <row r="65" spans="1:1" x14ac:dyDescent="0.2">
      <c r="A65" t="s">
        <v>77</v>
      </c>
    </row>
    <row r="72" spans="1:1" x14ac:dyDescent="0.2">
      <c r="A72" t="s">
        <v>78</v>
      </c>
    </row>
    <row r="79" spans="1:1" x14ac:dyDescent="0.2">
      <c r="A79" t="s">
        <v>79</v>
      </c>
    </row>
    <row r="86" spans="1:1" x14ac:dyDescent="0.2">
      <c r="A86" t="s">
        <v>80</v>
      </c>
    </row>
    <row r="93" spans="1:1" x14ac:dyDescent="0.2">
      <c r="A93" t="s">
        <v>81</v>
      </c>
    </row>
    <row r="100" spans="1:1" x14ac:dyDescent="0.2">
      <c r="A100" t="s">
        <v>82</v>
      </c>
    </row>
    <row r="107" spans="1:1" x14ac:dyDescent="0.2">
      <c r="A107" t="s">
        <v>83</v>
      </c>
    </row>
    <row r="114" spans="1:1" x14ac:dyDescent="0.2">
      <c r="A114" t="s">
        <v>84</v>
      </c>
    </row>
    <row r="121" spans="1:1" x14ac:dyDescent="0.2">
      <c r="A121" t="s">
        <v>85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5FECFFC7C9349B5A9009331B181CA" ma:contentTypeVersion="10" ma:contentTypeDescription="Create a new document." ma:contentTypeScope="" ma:versionID="4d53c3f97ba578aa904045b375580760">
  <xsd:schema xmlns:xsd="http://www.w3.org/2001/XMLSchema" xmlns:xs="http://www.w3.org/2001/XMLSchema" xmlns:p="http://schemas.microsoft.com/office/2006/metadata/properties" xmlns:ns1="http://schemas.microsoft.com/sharepoint/v3" xmlns:ns2="e0284e2b-8202-4f9a-8ae5-d7df35b110d5" xmlns:ns3="2c81f8dc-2a59-44d1-b6ab-fcca2ce9a7a3" targetNamespace="http://schemas.microsoft.com/office/2006/metadata/properties" ma:root="true" ma:fieldsID="7eb3f667518b2edcf93613c493fce2e5" ns1:_="" ns2:_="" ns3:_="">
    <xsd:import namespace="http://schemas.microsoft.com/sharepoint/v3"/>
    <xsd:import namespace="e0284e2b-8202-4f9a-8ae5-d7df35b110d5"/>
    <xsd:import namespace="2c81f8dc-2a59-44d1-b6ab-fcca2ce9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84e2b-8202-4f9a-8ae5-d7df35b110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1f8dc-2a59-44d1-b6ab-fcca2ce9a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33752A-AF85-4A96-A6BE-475C381BA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284e2b-8202-4f9a-8ae5-d7df35b110d5"/>
    <ds:schemaRef ds:uri="2c81f8dc-2a59-44d1-b6ab-fcca2ce9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0FEDD-C274-4C9D-BD50-41CF0D0C135C}">
  <ds:schemaRefs>
    <ds:schemaRef ds:uri="http://schemas.microsoft.com/office/2006/documentManagement/types"/>
    <ds:schemaRef ds:uri="http://purl.org/dc/dcmitype/"/>
    <ds:schemaRef ds:uri="http://schemas.microsoft.com/sharepoint/v3"/>
    <ds:schemaRef ds:uri="e0284e2b-8202-4f9a-8ae5-d7df35b110d5"/>
    <ds:schemaRef ds:uri="http://schemas.openxmlformats.org/package/2006/metadata/core-properties"/>
    <ds:schemaRef ds:uri="http://schemas.microsoft.com/office/infopath/2007/PartnerControls"/>
    <ds:schemaRef ds:uri="2c81f8dc-2a59-44d1-b6ab-fcca2ce9a7a3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25</vt:i4>
      </vt:variant>
    </vt:vector>
  </HeadingPairs>
  <TitlesOfParts>
    <vt:vector size="31" baseType="lpstr">
      <vt:lpstr>BriefingNote</vt:lpstr>
      <vt:lpstr>Parker</vt:lpstr>
      <vt:lpstr>Beardwood</vt:lpstr>
      <vt:lpstr>Campbell</vt:lpstr>
      <vt:lpstr>Plourde</vt:lpstr>
      <vt:lpstr>DROPDOWN-INTERNALUSE ONLY</vt:lpstr>
      <vt:lpstr>ListOfOptions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Beardwood!Print_Area</vt:lpstr>
      <vt:lpstr>BriefingNote!Print_Area</vt:lpstr>
      <vt:lpstr>Campbell!Print_Area</vt:lpstr>
      <vt:lpstr>Parker!Print_Area</vt:lpstr>
      <vt:lpstr>Plourde!Print_Area</vt:lpstr>
      <vt:lpstr>Beardwood!Print_Titles</vt:lpstr>
      <vt:lpstr>Campbell!Print_Titles</vt:lpstr>
      <vt:lpstr>Parker!Print_Titles</vt:lpstr>
      <vt:lpstr>Plourde!Print_Titles</vt:lpstr>
      <vt:lpstr>Purpose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Gordon, Linda</cp:lastModifiedBy>
  <cp:revision/>
  <dcterms:created xsi:type="dcterms:W3CDTF">2014-01-23T19:45:31Z</dcterms:created>
  <dcterms:modified xsi:type="dcterms:W3CDTF">2024-05-17T18:21:34Z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f4d4844a-d011-48ad-8b9c-36f53e6e8560</vt:lpwstr>
  </property>
  <property fmtid="{D5CDD505-2E9C-101B-9397-08002B2CF9AE}" pid="3" name="ContentTypeId">
    <vt:lpwstr>0x01010038C5FECFFC7C9349B5A9009331B181CA</vt:lpwstr>
  </property>
</Properties>
</file>